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345" windowWidth="19815" windowHeight="7665" activeTab="0"/>
  </bookViews>
  <sheets>
    <sheet name="BILAN MET DEC 23" sheetId="1" r:id="rId1"/>
    <sheet name="PERSPECTIVES MET 24" sheetId="2" r:id="rId2"/>
  </sheets>
  <definedNames>
    <definedName name="_xlfn.BAHTTEXT" hidden="1">#NAME?</definedName>
    <definedName name="_xlnm.Print_Area" localSheetId="0">'BILAN MET DEC 23'!$A$1:$N$70</definedName>
  </definedNames>
  <calcPr fullCalcOnLoad="1"/>
</workbook>
</file>

<file path=xl/comments1.xml><?xml version="1.0" encoding="utf-8"?>
<comments xmlns="http://schemas.openxmlformats.org/spreadsheetml/2006/main">
  <authors>
    <author>Utilisateur Windows</author>
  </authors>
  <commentList>
    <comment ref="H3" authorId="0">
      <text>
        <r>
          <rPr>
            <sz val="9"/>
            <rFont val="Cambria"/>
            <family val="1"/>
          </rPr>
          <t>Coût de l'activité réalisée dans le cadre de l'atteinte de l'objectif ou de l'indicateur</t>
        </r>
      </text>
    </comment>
  </commentList>
</comments>
</file>

<file path=xl/comments2.xml><?xml version="1.0" encoding="utf-8"?>
<comments xmlns="http://schemas.openxmlformats.org/spreadsheetml/2006/main">
  <authors>
    <author>Utilisateur Windows</author>
  </authors>
  <commentList>
    <comment ref="H3" authorId="0">
      <text>
        <r>
          <rPr>
            <sz val="9"/>
            <rFont val="Cambria"/>
            <family val="1"/>
          </rPr>
          <t>Coût de l'activité réalisée dans le cadre de l'atteinte de l'objectif ou de l'indicateur</t>
        </r>
      </text>
    </comment>
  </commentList>
</comments>
</file>

<file path=xl/sharedStrings.xml><?xml version="1.0" encoding="utf-8"?>
<sst xmlns="http://schemas.openxmlformats.org/spreadsheetml/2006/main" count="494" uniqueCount="171">
  <si>
    <t>Coût (en M.MRU)</t>
  </si>
  <si>
    <t>Taux d'exécution (%)</t>
  </si>
  <si>
    <t>Situation de référence (2019)</t>
  </si>
  <si>
    <t>Prévue</t>
  </si>
  <si>
    <t>Réalisée</t>
  </si>
  <si>
    <t>Situation cible 2024</t>
  </si>
  <si>
    <t>Observations</t>
  </si>
  <si>
    <t>Axes du Plan d'action Département technique 2/</t>
  </si>
  <si>
    <t xml:space="preserve">Objectifs strategiques 3/ </t>
  </si>
  <si>
    <t>Secteur/Sous-secteur 4/</t>
  </si>
  <si>
    <t>Activité 5/</t>
  </si>
  <si>
    <t>Zone d intervention 6/</t>
  </si>
  <si>
    <t>Indicateur 7/</t>
  </si>
  <si>
    <t>Réformes juridiques et institutionnelles du cadre général de la mobilité</t>
  </si>
  <si>
    <t>Réformes du secteur des transports</t>
  </si>
  <si>
    <t>projet de révision de la loi portant classification du réseau routier </t>
  </si>
  <si>
    <t>Amélioration de la Sécurité Routière</t>
  </si>
  <si>
    <t>Création et opérationnalisation de l’Etablissement des Travaux d’Entretien Routier (ProPEP</t>
  </si>
  <si>
    <t>Construction de 300 km de voiries urbaines</t>
  </si>
  <si>
    <t>Développement des infrastructures routières</t>
  </si>
  <si>
    <t>Développement des réseaux favorisant les échanges régionaux et sous-régionaux</t>
  </si>
  <si>
    <t>Renforcement des Infrastructures de transport aéroportuaires</t>
  </si>
  <si>
    <t>Renforcement des Infrastructures de transport  fluvial</t>
  </si>
  <si>
    <t>Redynamisation de la STP pour améliorer la qualité de son offre et élargir son étendue</t>
  </si>
  <si>
    <t>Résoudre la problématique des transports urbains à Nouakchott et dans les grandes villes</t>
  </si>
  <si>
    <t>Réorganisation du secteur des transports</t>
  </si>
  <si>
    <t xml:space="preserve">construction de pont de carrefour de Bamako à NKTT (ProPEP) : </t>
  </si>
  <si>
    <t>en cours</t>
  </si>
  <si>
    <t>Acquisition des Matériel : Le DAO est au niveau de FKDEA</t>
  </si>
  <si>
    <t>Projet de reconstruction de la route Boutilimit – Aleg  lot 2 (50Km) </t>
  </si>
  <si>
    <t>Projet de reconstruction de la route Boutilimit – Aleg  Lot 1 (54Km) </t>
  </si>
  <si>
    <t>Projet de reconstruction de la route Nouakchott- Boutilimit     (42 Km) lot 3</t>
  </si>
  <si>
    <t>Projet de construction de la route Tidjikja - Boumdeid – Kankoussa - Loubely-Selbabi – Ghabou </t>
  </si>
  <si>
    <t>Projet de construction de la route Amourj – Adelbegrou </t>
  </si>
  <si>
    <t>Projet de  construction de la route   Achemime – Nbeiket Lehwach :</t>
  </si>
  <si>
    <t>construction de la route Keurmeceine – Ndiago lot n°1 </t>
  </si>
  <si>
    <t xml:space="preserve">Construction de la route Atar – Chinguiti : </t>
  </si>
  <si>
    <t xml:space="preserve">élaboré et validé </t>
  </si>
  <si>
    <t>Teritoire Nationale</t>
  </si>
  <si>
    <t>néant</t>
  </si>
  <si>
    <t>Nouakchott</t>
  </si>
  <si>
    <t>Inchiri</t>
  </si>
  <si>
    <t>Trarza</t>
  </si>
  <si>
    <t>Brakna</t>
  </si>
  <si>
    <t>Tagan, Assaba et Guidi Magha</t>
  </si>
  <si>
    <t>Hodh Echargui</t>
  </si>
  <si>
    <t>Adrar</t>
  </si>
  <si>
    <t>Nouadhibou</t>
  </si>
  <si>
    <t xml:space="preserve">travaux de réhabilitation de la piste, du lancement des travaux de réhabilitation du parking Aéroprot Nouadhibou </t>
  </si>
  <si>
    <t>Travaux de construction de piste de l’aéroport de Lemgheity </t>
  </si>
  <si>
    <t>Tiris Zemour</t>
  </si>
  <si>
    <t>en service</t>
  </si>
  <si>
    <t>Trarza et FR avec Senegal</t>
  </si>
  <si>
    <t>le Processus de passation  a été annulé suite à la non disponibilité des fonds</t>
  </si>
  <si>
    <t>Projet de construction de 47 Km de voirie à NKTT (ProPEP) :</t>
  </si>
  <si>
    <t>projet de construction de 10 Km de voirie à Sélibabi </t>
  </si>
  <si>
    <t>Ghuidi Maga</t>
  </si>
  <si>
    <t>L’organisation d’un vol entre Nouakchott et la ville de Néma,</t>
  </si>
  <si>
    <t>L’acquisition dans le cadre du Don Japonais, de 4 nouvelles machines RX - soute au profit des aéroports internationaux de Nouadhibou et d’ATAR</t>
  </si>
  <si>
    <t>L’assistance technique par des experts de l’ANAC accordée à certains Etats Africains dans la préparation aux audits de l’OACI (Congo, République de Guinée et Djibouti),</t>
  </si>
  <si>
    <t>exécuté</t>
  </si>
  <si>
    <t>station en service</t>
  </si>
  <si>
    <t>construction de la route Keurmeceine – Ndiago lot n°2 </t>
  </si>
  <si>
    <t xml:space="preserve">construction de pont de carrefour de Madrid </t>
  </si>
  <si>
    <t>Projet de d’arrêté sur le transport des matières dangereuses (TMD</t>
  </si>
  <si>
    <t>Adoption de deux arrêtés portant révision du programme national de sûreté de l’aviation civile et du programme national de facilitation du transport aérien </t>
  </si>
  <si>
    <t xml:space="preserve">Texte élaboré et validé </t>
  </si>
  <si>
    <t>DAO au niveau du Bailleur des Fonds pour non objection</t>
  </si>
  <si>
    <t>Construction de cinq Stations de Pesage</t>
  </si>
  <si>
    <t>les marchés sont en cours de signature</t>
  </si>
  <si>
    <t>Construction de la route Benichab - RN4</t>
  </si>
  <si>
    <t>Travaux de construction de la route Tintane - ain Verba - Twil</t>
  </si>
  <si>
    <t>Travaux de construction de la route Sawata - Monguel</t>
  </si>
  <si>
    <t>Travaux de deseclavement de Tichit</t>
  </si>
  <si>
    <t>Hodh Gharbi</t>
  </si>
  <si>
    <t>Gorgol - Brakna</t>
  </si>
  <si>
    <t>Tagant</t>
  </si>
  <si>
    <t>Réorganisation des modes de transport public urbain (BUS, Taxi et Tricycle);</t>
  </si>
  <si>
    <t>Acquisition de 5 ponts bascules</t>
  </si>
  <si>
    <t>7 willayas</t>
  </si>
  <si>
    <t>Célébration de la journée Africaine de SR</t>
  </si>
  <si>
    <t>Organisation de 4  campagnes de sensibilisation sur la Sécurité routière;</t>
  </si>
  <si>
    <t>Restructuration de la société MAI</t>
  </si>
  <si>
    <t>Acquisition, distribution  et Installation de 1000 pluviomètres paysans</t>
  </si>
  <si>
    <t>Mise aux normes de certains aéroports à l’intérieur du pays:</t>
  </si>
  <si>
    <t>Etude de la route R’kiz - Bezoul</t>
  </si>
  <si>
    <t>Etude de construction de quatre Pont à Nouakchott</t>
  </si>
  <si>
    <t>Etude de construction de la route Twil – Vellaniya - Medbougou</t>
  </si>
  <si>
    <t>Etude de construction de la route Kobeni – Djiguenni – Adel Bagrou;</t>
  </si>
  <si>
    <t>Etude de construction de la route Timbedra – Bousteilla – Adel Bagrou</t>
  </si>
  <si>
    <t>Révision du cadre juridique portant sur les actes et titre relatifs au transport (cahier des charges des agréments);</t>
  </si>
  <si>
    <t>mis en place</t>
  </si>
  <si>
    <t>Célébration de la semaine Arabe de la circulation routière;</t>
  </si>
  <si>
    <t>à Résilier</t>
  </si>
  <si>
    <t xml:space="preserve">Nouakchott </t>
  </si>
  <si>
    <t>réalisé</t>
  </si>
  <si>
    <t>en préparation</t>
  </si>
  <si>
    <t>deux Hodh</t>
  </si>
  <si>
    <t>augmentaion de Capital et changement de CA</t>
  </si>
  <si>
    <t>Adrar, Gorgol et Assaba</t>
  </si>
  <si>
    <t>Nouakchott/ Trarza</t>
  </si>
  <si>
    <t>Acquisition et installation d’une station de la qualité de l’air ;</t>
  </si>
  <si>
    <t>Territoire National</t>
  </si>
  <si>
    <t>MATRICE BILAN CONSOLIDE POUR L'année  2023</t>
  </si>
  <si>
    <t>Travaux de programme complémentaire des voiries de Nouakchott-2023.</t>
  </si>
  <si>
    <t>Travaux de réfection et assainissement de certains axes et croisement de la voirie de Nouakchott et Rosso.  2022.</t>
  </si>
  <si>
    <t>Acquisition de 225 bus dont 175  bus acquis entre 2019 et 2022</t>
  </si>
  <si>
    <t>Acquisition de 112 bus dont 62 en HNS</t>
  </si>
  <si>
    <t xml:space="preserve">La construction et l’aménagement des 3 dépôts BHNS ; Construction d’un siège pour loger la Direction Générale de la STP incluant un centre des opérations et ses structures transversales, des locaux à El Moughawama </t>
  </si>
  <si>
    <t>Acquisition et Installation de 40 pluviomètres automatiques</t>
  </si>
  <si>
    <t>Acquisition et installation de 20 stations agrométéorologiques</t>
  </si>
  <si>
    <t>Acquisition et installation de 07 stations synoptiques</t>
  </si>
  <si>
    <t>Situation actuelle (fin Déc 2023)</t>
  </si>
  <si>
    <t>Arrêté n°0388/MET en date 11/04/2023 portant les conditions du ‘immatriculation et d’exploitation des véhicule Tricycle dans le transport urbain</t>
  </si>
  <si>
    <t xml:space="preserve">Arrêté n°1008/MET-MIDEC.  Du 02/11/2023, portant l’Organisation et des horaires de circulation des véhicules des transports de personnes et marchandises </t>
  </si>
  <si>
    <t xml:space="preserve">Application de disposition de décret n°006/2007 portant code la route relative à l’Immatriculation de moto cycliste </t>
  </si>
  <si>
    <t>Réalisé</t>
  </si>
  <si>
    <t xml:space="preserve">Acquisition de matériel et engins au profit de l’ETER </t>
  </si>
  <si>
    <t>le depôt des offres en 12/12/2023</t>
  </si>
  <si>
    <t>Projet de construction de Programme des Voiries à l'Intérieur du Pays 'ProPEP' lot 1 (Aioun et Kiffa)</t>
  </si>
  <si>
    <t>Projet de construction de Programme des Voiries à l'Intérieur du Pays 'ProPEP' lot 2 (Aleg et Maghta Lehjar)</t>
  </si>
  <si>
    <t>Projet de construction de Programme des Voiries à l'Intérieur du Pays 'ProPEP' lot 3 (Atar et Tidjikja)</t>
  </si>
  <si>
    <t>Projet de construction de Programme des Voiries à l'Intérieur du Pays 'ProPEP' lot 4 (Rosso)</t>
  </si>
  <si>
    <t>2 Wilayas</t>
  </si>
  <si>
    <t>trarza</t>
  </si>
  <si>
    <t>Projet de réhabilitation de 6 tronçon de la route de l'espoir et tronçon Boghé - Kaedi (700 Km)</t>
  </si>
  <si>
    <t>marché en cours de passation</t>
  </si>
  <si>
    <t>Travaux de construction de la route Sawata - Barkéol</t>
  </si>
  <si>
    <t>Travaux de construction de la route Barkéol - M'bout</t>
  </si>
  <si>
    <t>Assaba - Brakna</t>
  </si>
  <si>
    <t xml:space="preserve">Gorgol - Assaba </t>
  </si>
  <si>
    <t>lancement des travaux est prévue fin décembre 2023</t>
  </si>
  <si>
    <t>Travaux de costruction et d'aménagement des axes BHNS  à Nouakchott</t>
  </si>
  <si>
    <t>phase installation</t>
  </si>
  <si>
    <t>Protocol d'accord pour le financement et réalisation de projet est prolongé de 6 mois</t>
  </si>
  <si>
    <t>les conditions de financment sont en cours d'étude par le MEDD</t>
  </si>
  <si>
    <t>lancement de projet</t>
  </si>
  <si>
    <t xml:space="preserve">Nombre de passagers transportés 10.4 millions </t>
  </si>
  <si>
    <t>en phase de démarrage</t>
  </si>
  <si>
    <t xml:space="preserve"> Acquerir d'un Radar Météorologie</t>
  </si>
  <si>
    <t>à réaliser</t>
  </si>
  <si>
    <t>marché signé et notifié</t>
  </si>
  <si>
    <t>attend mobilisation de financment</t>
  </si>
  <si>
    <t>lancement du DAO</t>
  </si>
  <si>
    <t>Construction de la route Tindouf - Zoueirat</t>
  </si>
  <si>
    <t>étude en cours</t>
  </si>
  <si>
    <t>lancement des travaux</t>
  </si>
  <si>
    <t>lancement de l'étude</t>
  </si>
  <si>
    <t>mis en vigueur</t>
  </si>
  <si>
    <r>
      <t>Adoption de deux arrêtés portant révision du programme national de sûreté de l’aviation civile et du programme national de facilitation du transport aérien</t>
    </r>
    <r>
      <rPr>
        <sz val="11"/>
        <color indexed="8"/>
        <rFont val="Arial"/>
        <family val="2"/>
      </rPr>
      <t xml:space="preserve"> : </t>
    </r>
    <r>
      <rPr>
        <sz val="10"/>
        <color indexed="8"/>
        <rFont val="Arial"/>
        <family val="2"/>
      </rPr>
      <t>Texte élaboré et validé</t>
    </r>
    <r>
      <rPr>
        <sz val="11"/>
        <color indexed="8"/>
        <rFont val="Arial"/>
        <family val="2"/>
      </rPr>
      <t xml:space="preserve"> </t>
    </r>
  </si>
  <si>
    <r>
      <t xml:space="preserve">Régularisation de la situation des dockers occasionnels par un accord signé avec </t>
    </r>
    <r>
      <rPr>
        <b/>
        <sz val="10"/>
        <color indexed="8"/>
        <rFont val="Arial"/>
        <family val="2"/>
      </rPr>
      <t xml:space="preserve">1373 dockers </t>
    </r>
  </si>
  <si>
    <r>
      <t>Amélioration de la Sécurité Routière</t>
    </r>
    <r>
      <rPr>
        <sz val="10"/>
        <color indexed="8"/>
        <rFont val="Arial"/>
        <family val="2"/>
      </rPr>
      <t xml:space="preserve"> </t>
    </r>
  </si>
  <si>
    <r>
      <t>Relancer le processus de passation de marché pour la construction de pont de carrefour d’El Haye Saken à NKTT (ProPEP) :</t>
    </r>
    <r>
      <rPr>
        <sz val="11"/>
        <color indexed="8"/>
        <rFont val="Arial"/>
        <family val="2"/>
      </rPr>
      <t xml:space="preserve"> </t>
    </r>
  </si>
  <si>
    <r>
      <t>Projet de l’autoroute Nouakchott -Boutilimit</t>
    </r>
    <r>
      <rPr>
        <b/>
        <sz val="10"/>
        <color indexed="8"/>
        <rFont val="Arial"/>
        <family val="2"/>
      </rPr>
      <t> </t>
    </r>
  </si>
  <si>
    <r>
      <t>Revêtement de la bretelle de Nebaghiya</t>
    </r>
    <r>
      <rPr>
        <b/>
        <sz val="10"/>
        <color indexed="8"/>
        <rFont val="Arial"/>
        <family val="2"/>
      </rPr>
      <t> </t>
    </r>
  </si>
  <si>
    <r>
      <t>Projet de TRAMWAY à Nouakchott</t>
    </r>
    <r>
      <rPr>
        <b/>
        <sz val="10"/>
        <color indexed="8"/>
        <rFont val="Arial"/>
        <family val="2"/>
      </rPr>
      <t> </t>
    </r>
  </si>
  <si>
    <r>
      <t>construction du pont de Rosso</t>
    </r>
    <r>
      <rPr>
        <b/>
        <sz val="10"/>
        <color indexed="8"/>
        <rFont val="Arial"/>
        <family val="2"/>
      </rPr>
      <t> </t>
    </r>
  </si>
  <si>
    <r>
      <t>Finalisation du document conceptuel du projet de renouvellement du parc des taxis (ProPEP</t>
    </r>
    <r>
      <rPr>
        <sz val="11"/>
        <color indexed="8"/>
        <rFont val="Arial"/>
        <family val="2"/>
      </rPr>
      <t>) : a été annulé vu la non disponibilité des ressources financières</t>
    </r>
  </si>
  <si>
    <t>Acquisition de deux moteurs pour le Bacs;</t>
  </si>
  <si>
    <t>Location d’un Remorqueur pour le PANPA ;</t>
  </si>
  <si>
    <t>Réparation de Remorqueur Chinguetti «’PANPA’;</t>
  </si>
  <si>
    <t>Acquisition et Installation de deux stations de météorologie marine complète aux Ports de Nouakchott et N’Diago ;</t>
  </si>
  <si>
    <t xml:space="preserve">Adoption par le conseil des ministres d’un décret définissant certaines attributions du Port Autonome de Nouakchott dit «Port de l’Amitié» crée par le décret n ° 87-253 du 15 octobre 1987 </t>
  </si>
  <si>
    <t>contractualisation</t>
  </si>
  <si>
    <t>MATRICE PERSEPCTIVES L'ANNEE  2024</t>
  </si>
  <si>
    <t>le depôt des offres en 18/01/2024</t>
  </si>
  <si>
    <t>Démarrage des travaux et réalisation de 40% d'avancement</t>
  </si>
  <si>
    <t>lancement des travaux et avancement de 20%</t>
  </si>
  <si>
    <t>opérationalisation des ponts bascules</t>
  </si>
  <si>
    <t xml:space="preserve">acquisition des engins </t>
  </si>
  <si>
    <t>livraison des BUS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</si>
</sst>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_-* #,##0.0\ _€_-;\-* #,##0.0\ _€_-;_-* &quot;-&quot;??\ _€_-;_-@_-"/>
    <numFmt numFmtId="178" formatCode="_-* #,##0\ _€_-;\-* #,##0\ _€_-;_-* &quot;-&quot;??\ _€_-;_-@_-"/>
    <numFmt numFmtId="17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mbria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u val="single"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u val="single"/>
      <sz val="14"/>
      <color theme="1"/>
      <name val="Arial"/>
      <family val="2"/>
    </font>
    <font>
      <i/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51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9" fillId="0" borderId="11" xfId="0" applyFont="1" applyBorder="1" applyAlignment="1">
      <alignment horizontal="center" vertical="top" textRotation="90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9" fontId="52" fillId="0" borderId="10" xfId="0" applyNumberFormat="1" applyFont="1" applyBorder="1" applyAlignment="1">
      <alignment/>
    </xf>
    <xf numFmtId="9" fontId="52" fillId="0" borderId="0" xfId="0" applyNumberFormat="1" applyFont="1" applyAlignment="1">
      <alignment/>
    </xf>
    <xf numFmtId="9" fontId="52" fillId="0" borderId="10" xfId="0" applyNumberFormat="1" applyFont="1" applyBorder="1" applyAlignment="1">
      <alignment wrapText="1"/>
    </xf>
    <xf numFmtId="0" fontId="52" fillId="0" borderId="0" xfId="0" applyFont="1" applyAlignment="1">
      <alignment/>
    </xf>
    <xf numFmtId="9" fontId="52" fillId="0" borderId="0" xfId="0" applyNumberFormat="1" applyFont="1" applyAlignment="1">
      <alignment wrapText="1"/>
    </xf>
    <xf numFmtId="1" fontId="52" fillId="0" borderId="10" xfId="0" applyNumberFormat="1" applyFont="1" applyBorder="1" applyAlignment="1">
      <alignment/>
    </xf>
    <xf numFmtId="178" fontId="52" fillId="0" borderId="10" xfId="46" applyNumberFormat="1" applyFont="1" applyBorder="1" applyAlignment="1">
      <alignment/>
    </xf>
    <xf numFmtId="9" fontId="52" fillId="0" borderId="11" xfId="0" applyNumberFormat="1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47" fillId="0" borderId="10" xfId="0" applyFont="1" applyBorder="1" applyAlignment="1">
      <alignment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2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justify" vertical="center" wrapText="1"/>
    </xf>
    <xf numFmtId="0" fontId="52" fillId="0" borderId="0" xfId="0" applyFont="1" applyAlignment="1">
      <alignment wrapText="1"/>
    </xf>
    <xf numFmtId="0" fontId="47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wrapText="1"/>
    </xf>
    <xf numFmtId="0" fontId="53" fillId="0" borderId="10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wrapText="1"/>
    </xf>
    <xf numFmtId="9" fontId="52" fillId="0" borderId="10" xfId="0" applyNumberFormat="1" applyFont="1" applyBorder="1" applyAlignment="1">
      <alignment horizontal="justify" wrapText="1"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justify" vertical="center"/>
    </xf>
    <xf numFmtId="0" fontId="52" fillId="0" borderId="0" xfId="0" applyFont="1" applyAlignment="1">
      <alignment vertical="top" wrapText="1"/>
    </xf>
    <xf numFmtId="0" fontId="47" fillId="0" borderId="15" xfId="0" applyFont="1" applyBorder="1" applyAlignment="1">
      <alignment horizontal="justify" vertical="top" wrapText="1"/>
    </xf>
    <xf numFmtId="0" fontId="47" fillId="0" borderId="16" xfId="0" applyFont="1" applyBorder="1" applyAlignment="1">
      <alignment horizontal="justify" vertical="top" wrapText="1"/>
    </xf>
    <xf numFmtId="0" fontId="47" fillId="0" borderId="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4" sqref="A4"/>
      <selection activeCell="A1" sqref="A1"/>
    </sheetView>
  </sheetViews>
  <sheetFormatPr defaultColWidth="9.140625" defaultRowHeight="15"/>
  <cols>
    <col min="1" max="1" width="19.28125" style="1" customWidth="1"/>
    <col min="2" max="2" width="22.28125" style="1" customWidth="1"/>
    <col min="3" max="3" width="12.7109375" style="1" customWidth="1"/>
    <col min="4" max="4" width="12.140625" style="1" customWidth="1"/>
    <col min="5" max="5" width="20.140625" style="1" customWidth="1"/>
    <col min="6" max="6" width="10.57421875" style="1" customWidth="1"/>
    <col min="7" max="7" width="9.57421875" style="1" customWidth="1"/>
    <col min="8" max="8" width="10.421875" style="1" customWidth="1"/>
    <col min="9" max="9" width="14.28125" style="1" customWidth="1"/>
    <col min="10" max="10" width="11.57421875" style="1" customWidth="1"/>
    <col min="11" max="11" width="10.7109375" style="1" customWidth="1"/>
    <col min="12" max="12" width="10.8515625" style="1" customWidth="1"/>
    <col min="13" max="13" width="10.421875" style="1" customWidth="1"/>
    <col min="14" max="14" width="12.421875" style="1" customWidth="1"/>
    <col min="15" max="16384" width="9.140625" style="1" customWidth="1"/>
  </cols>
  <sheetData>
    <row r="1" spans="1:14" ht="19.5" thickBot="1">
      <c r="A1" s="57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49.5" thickBot="1" thickTop="1">
      <c r="A2" s="3"/>
      <c r="B2" s="4" t="s">
        <v>7</v>
      </c>
      <c r="C2" s="4" t="s">
        <v>8</v>
      </c>
      <c r="D2" s="4" t="s">
        <v>9</v>
      </c>
      <c r="E2" s="55" t="s">
        <v>10</v>
      </c>
      <c r="F2" s="55"/>
      <c r="G2" s="56"/>
      <c r="H2" s="56"/>
      <c r="I2" s="4" t="s">
        <v>11</v>
      </c>
      <c r="J2" s="4" t="s">
        <v>12</v>
      </c>
      <c r="K2" s="4" t="s">
        <v>2</v>
      </c>
      <c r="L2" s="4" t="s">
        <v>112</v>
      </c>
      <c r="M2" s="4" t="s">
        <v>5</v>
      </c>
      <c r="N2" s="5" t="s">
        <v>6</v>
      </c>
    </row>
    <row r="3" spans="1:14" ht="37.5" thickBot="1" thickTop="1">
      <c r="A3" s="31"/>
      <c r="B3" s="6"/>
      <c r="C3" s="6"/>
      <c r="D3" s="6"/>
      <c r="E3" s="2" t="s">
        <v>3</v>
      </c>
      <c r="F3" s="2" t="s">
        <v>4</v>
      </c>
      <c r="G3" s="4" t="s">
        <v>1</v>
      </c>
      <c r="H3" s="4" t="s">
        <v>0</v>
      </c>
      <c r="I3" s="32"/>
      <c r="J3" s="4"/>
      <c r="K3" s="7"/>
      <c r="L3" s="7"/>
      <c r="M3" s="7"/>
      <c r="N3" s="33"/>
    </row>
    <row r="4" spans="1:14" ht="58.5" thickBot="1" thickTop="1">
      <c r="A4" s="11"/>
      <c r="B4" s="12" t="s">
        <v>13</v>
      </c>
      <c r="C4" s="12" t="s">
        <v>14</v>
      </c>
      <c r="D4" s="8"/>
      <c r="E4" s="16" t="s">
        <v>15</v>
      </c>
      <c r="F4" s="15" t="s">
        <v>37</v>
      </c>
      <c r="G4" s="17"/>
      <c r="H4" s="17"/>
      <c r="I4" s="15" t="s">
        <v>38</v>
      </c>
      <c r="J4" s="17"/>
      <c r="K4" s="17" t="s">
        <v>39</v>
      </c>
      <c r="L4" s="15" t="s">
        <v>37</v>
      </c>
      <c r="M4" s="15" t="s">
        <v>148</v>
      </c>
      <c r="N4" s="18"/>
    </row>
    <row r="5" spans="1:14" ht="49.5" customHeight="1" thickBot="1" thickTop="1">
      <c r="A5" s="31"/>
      <c r="B5" s="6"/>
      <c r="C5" s="6"/>
      <c r="D5" s="6"/>
      <c r="E5" s="15" t="s">
        <v>64</v>
      </c>
      <c r="F5" s="15" t="s">
        <v>66</v>
      </c>
      <c r="G5" s="19"/>
      <c r="H5" s="19"/>
      <c r="I5" s="15" t="s">
        <v>38</v>
      </c>
      <c r="J5" s="34"/>
      <c r="K5" s="17" t="s">
        <v>39</v>
      </c>
      <c r="L5" s="15" t="s">
        <v>37</v>
      </c>
      <c r="M5" s="15" t="s">
        <v>148</v>
      </c>
      <c r="N5" s="18"/>
    </row>
    <row r="6" spans="1:14" ht="116.25" thickBot="1" thickTop="1">
      <c r="A6" s="31"/>
      <c r="B6" s="6"/>
      <c r="C6" s="6"/>
      <c r="D6" s="6"/>
      <c r="E6" s="15" t="s">
        <v>65</v>
      </c>
      <c r="F6" s="15" t="s">
        <v>66</v>
      </c>
      <c r="G6" s="17"/>
      <c r="H6" s="19"/>
      <c r="I6" s="15" t="s">
        <v>38</v>
      </c>
      <c r="J6" s="34"/>
      <c r="K6" s="17" t="s">
        <v>39</v>
      </c>
      <c r="L6" s="15" t="s">
        <v>37</v>
      </c>
      <c r="M6" s="15" t="s">
        <v>148</v>
      </c>
      <c r="N6" s="18"/>
    </row>
    <row r="7" spans="1:14" ht="52.5" thickBot="1" thickTop="1">
      <c r="A7" s="31"/>
      <c r="B7" s="6"/>
      <c r="C7" s="6"/>
      <c r="D7" s="6"/>
      <c r="E7" s="35" t="s">
        <v>77</v>
      </c>
      <c r="F7" s="15" t="s">
        <v>37</v>
      </c>
      <c r="G7" s="17"/>
      <c r="H7" s="19"/>
      <c r="I7" s="15" t="s">
        <v>40</v>
      </c>
      <c r="J7" s="34"/>
      <c r="K7" s="17" t="s">
        <v>39</v>
      </c>
      <c r="L7" s="15" t="s">
        <v>91</v>
      </c>
      <c r="M7" s="15" t="s">
        <v>148</v>
      </c>
      <c r="N7" s="18"/>
    </row>
    <row r="8" spans="1:14" ht="78" thickBot="1" thickTop="1">
      <c r="A8" s="31"/>
      <c r="B8" s="6"/>
      <c r="C8" s="6"/>
      <c r="D8" s="6"/>
      <c r="E8" s="35" t="s">
        <v>90</v>
      </c>
      <c r="F8" s="15" t="s">
        <v>37</v>
      </c>
      <c r="G8" s="17"/>
      <c r="H8" s="19"/>
      <c r="I8" s="15" t="s">
        <v>38</v>
      </c>
      <c r="J8" s="34"/>
      <c r="K8" s="17" t="s">
        <v>39</v>
      </c>
      <c r="L8" s="15" t="s">
        <v>91</v>
      </c>
      <c r="M8" s="15" t="s">
        <v>148</v>
      </c>
      <c r="N8" s="18"/>
    </row>
    <row r="9" spans="1:14" ht="158.25" thickBot="1" thickTop="1">
      <c r="A9" s="31"/>
      <c r="B9" s="6"/>
      <c r="C9" s="6"/>
      <c r="D9" s="6"/>
      <c r="E9" s="36" t="s">
        <v>149</v>
      </c>
      <c r="F9" s="15" t="s">
        <v>37</v>
      </c>
      <c r="G9" s="17"/>
      <c r="H9" s="19"/>
      <c r="I9" s="15" t="s">
        <v>38</v>
      </c>
      <c r="J9" s="34"/>
      <c r="K9" s="17" t="s">
        <v>39</v>
      </c>
      <c r="L9" s="15" t="s">
        <v>148</v>
      </c>
      <c r="M9" s="15" t="s">
        <v>148</v>
      </c>
      <c r="N9" s="18"/>
    </row>
    <row r="10" spans="1:14" ht="15.75" thickBot="1" thickTop="1">
      <c r="A10" s="31"/>
      <c r="B10" s="6"/>
      <c r="C10" s="6"/>
      <c r="D10" s="6"/>
      <c r="E10" s="37"/>
      <c r="F10" s="15"/>
      <c r="G10" s="17"/>
      <c r="H10" s="19"/>
      <c r="I10" s="15"/>
      <c r="J10" s="34"/>
      <c r="K10" s="17"/>
      <c r="L10" s="15"/>
      <c r="M10" s="15"/>
      <c r="N10" s="18"/>
    </row>
    <row r="11" spans="1:14" ht="154.5" thickBot="1" thickTop="1">
      <c r="A11" s="31"/>
      <c r="B11" s="6"/>
      <c r="C11" s="6"/>
      <c r="D11" s="6"/>
      <c r="E11" s="37" t="s">
        <v>162</v>
      </c>
      <c r="F11" s="15" t="s">
        <v>37</v>
      </c>
      <c r="G11" s="17"/>
      <c r="H11" s="19"/>
      <c r="I11" s="15" t="s">
        <v>40</v>
      </c>
      <c r="J11" s="34"/>
      <c r="K11" s="17" t="s">
        <v>39</v>
      </c>
      <c r="L11" s="15" t="s">
        <v>148</v>
      </c>
      <c r="M11" s="15" t="s">
        <v>148</v>
      </c>
      <c r="N11" s="18"/>
    </row>
    <row r="12" spans="1:14" ht="78" thickBot="1" thickTop="1">
      <c r="A12" s="31"/>
      <c r="B12" s="6"/>
      <c r="C12" s="6"/>
      <c r="D12" s="6"/>
      <c r="E12" s="38" t="s">
        <v>150</v>
      </c>
      <c r="F12" s="15" t="s">
        <v>116</v>
      </c>
      <c r="G12" s="17"/>
      <c r="H12" s="19">
        <v>162.97</v>
      </c>
      <c r="I12" s="15" t="s">
        <v>40</v>
      </c>
      <c r="J12" s="34"/>
      <c r="K12" s="17" t="s">
        <v>39</v>
      </c>
      <c r="L12" s="15" t="s">
        <v>148</v>
      </c>
      <c r="M12" s="15" t="s">
        <v>148</v>
      </c>
      <c r="N12" s="18"/>
    </row>
    <row r="13" spans="1:14" ht="116.25" thickBot="1" thickTop="1">
      <c r="A13" s="31"/>
      <c r="B13" s="6"/>
      <c r="C13" s="6"/>
      <c r="D13" s="6"/>
      <c r="E13" s="37" t="s">
        <v>113</v>
      </c>
      <c r="F13" s="15" t="s">
        <v>37</v>
      </c>
      <c r="G13" s="17"/>
      <c r="H13" s="19"/>
      <c r="I13" s="15" t="s">
        <v>38</v>
      </c>
      <c r="J13" s="34"/>
      <c r="K13" s="17" t="s">
        <v>39</v>
      </c>
      <c r="L13" s="15" t="s">
        <v>148</v>
      </c>
      <c r="M13" s="15" t="s">
        <v>148</v>
      </c>
      <c r="N13" s="18"/>
    </row>
    <row r="14" spans="1:14" ht="129" thickBot="1" thickTop="1">
      <c r="A14" s="31"/>
      <c r="B14" s="6"/>
      <c r="C14" s="6"/>
      <c r="D14" s="6"/>
      <c r="E14" s="39" t="s">
        <v>114</v>
      </c>
      <c r="F14" s="15" t="s">
        <v>37</v>
      </c>
      <c r="G14" s="17"/>
      <c r="H14" s="19"/>
      <c r="I14" s="15" t="s">
        <v>38</v>
      </c>
      <c r="J14" s="34"/>
      <c r="K14" s="17" t="s">
        <v>39</v>
      </c>
      <c r="L14" s="15" t="s">
        <v>148</v>
      </c>
      <c r="M14" s="15" t="s">
        <v>148</v>
      </c>
      <c r="N14" s="18"/>
    </row>
    <row r="15" spans="1:14" ht="90.75" thickBot="1" thickTop="1">
      <c r="A15" s="31"/>
      <c r="B15" s="6"/>
      <c r="C15" s="6"/>
      <c r="D15" s="6"/>
      <c r="E15" s="36" t="s">
        <v>115</v>
      </c>
      <c r="F15" s="15" t="s">
        <v>95</v>
      </c>
      <c r="G15" s="17"/>
      <c r="H15" s="19"/>
      <c r="I15" s="15" t="s">
        <v>38</v>
      </c>
      <c r="J15" s="34"/>
      <c r="K15" s="17" t="s">
        <v>39</v>
      </c>
      <c r="L15" s="15" t="s">
        <v>148</v>
      </c>
      <c r="M15" s="15" t="s">
        <v>148</v>
      </c>
      <c r="N15" s="18"/>
    </row>
    <row r="16" spans="1:14" ht="15.75" thickBot="1" thickTop="1">
      <c r="A16" s="31"/>
      <c r="B16" s="6"/>
      <c r="C16" s="6"/>
      <c r="D16" s="6"/>
      <c r="E16" s="35"/>
      <c r="F16" s="15"/>
      <c r="G16" s="17"/>
      <c r="H16" s="19"/>
      <c r="I16" s="15"/>
      <c r="J16" s="34"/>
      <c r="K16" s="17"/>
      <c r="L16" s="15"/>
      <c r="M16" s="15"/>
      <c r="N16" s="18"/>
    </row>
    <row r="17" spans="1:14" ht="90.75" thickBot="1" thickTop="1">
      <c r="A17" s="9"/>
      <c r="B17" s="40" t="s">
        <v>16</v>
      </c>
      <c r="C17" s="40" t="s">
        <v>151</v>
      </c>
      <c r="D17" s="3"/>
      <c r="E17" s="41" t="s">
        <v>17</v>
      </c>
      <c r="F17" s="42" t="s">
        <v>28</v>
      </c>
      <c r="G17" s="17"/>
      <c r="H17" s="17">
        <v>1000</v>
      </c>
      <c r="I17" s="15" t="s">
        <v>38</v>
      </c>
      <c r="J17" s="17"/>
      <c r="K17" s="17" t="s">
        <v>39</v>
      </c>
      <c r="L17" s="15" t="s">
        <v>67</v>
      </c>
      <c r="M17" s="17"/>
      <c r="N17" s="18"/>
    </row>
    <row r="18" spans="1:14" ht="65.25" thickBot="1" thickTop="1">
      <c r="A18" s="9"/>
      <c r="B18" s="40"/>
      <c r="C18" s="40"/>
      <c r="D18" s="3"/>
      <c r="E18" s="41" t="s">
        <v>68</v>
      </c>
      <c r="F18" s="42" t="s">
        <v>78</v>
      </c>
      <c r="G18" s="17"/>
      <c r="H18" s="17"/>
      <c r="I18" s="15" t="s">
        <v>38</v>
      </c>
      <c r="J18" s="17"/>
      <c r="K18" s="17" t="s">
        <v>39</v>
      </c>
      <c r="L18" s="15" t="s">
        <v>69</v>
      </c>
      <c r="M18" s="15" t="s">
        <v>61</v>
      </c>
      <c r="N18" s="18"/>
    </row>
    <row r="19" spans="1:14" ht="52.5" thickBot="1" thickTop="1">
      <c r="A19" s="9"/>
      <c r="B19" s="40"/>
      <c r="C19" s="40"/>
      <c r="D19" s="3"/>
      <c r="E19" s="43" t="s">
        <v>81</v>
      </c>
      <c r="F19" s="42" t="s">
        <v>4</v>
      </c>
      <c r="G19" s="20"/>
      <c r="H19" s="17"/>
      <c r="I19" s="15" t="s">
        <v>38</v>
      </c>
      <c r="J19" s="17"/>
      <c r="K19" s="17" t="s">
        <v>39</v>
      </c>
      <c r="L19" s="21">
        <v>1</v>
      </c>
      <c r="M19" s="17"/>
      <c r="N19" s="18"/>
    </row>
    <row r="20" spans="1:14" ht="39.75" thickBot="1" thickTop="1">
      <c r="A20" s="9"/>
      <c r="B20" s="40"/>
      <c r="C20" s="40"/>
      <c r="D20" s="3"/>
      <c r="E20" s="43" t="s">
        <v>92</v>
      </c>
      <c r="F20" s="42" t="s">
        <v>4</v>
      </c>
      <c r="G20" s="20"/>
      <c r="H20" s="17"/>
      <c r="I20" s="15" t="s">
        <v>38</v>
      </c>
      <c r="J20" s="17"/>
      <c r="K20" s="17" t="s">
        <v>39</v>
      </c>
      <c r="L20" s="21">
        <v>1</v>
      </c>
      <c r="M20" s="17"/>
      <c r="N20" s="18"/>
    </row>
    <row r="21" spans="1:14" ht="39.75" thickBot="1" thickTop="1">
      <c r="A21" s="9"/>
      <c r="B21" s="40"/>
      <c r="C21" s="40"/>
      <c r="D21" s="3"/>
      <c r="E21" s="41" t="s">
        <v>80</v>
      </c>
      <c r="F21" s="42" t="s">
        <v>4</v>
      </c>
      <c r="G21" s="20"/>
      <c r="H21" s="17"/>
      <c r="I21" s="15" t="s">
        <v>38</v>
      </c>
      <c r="J21" s="17"/>
      <c r="K21" s="17" t="s">
        <v>39</v>
      </c>
      <c r="L21" s="21">
        <v>1</v>
      </c>
      <c r="M21" s="17"/>
      <c r="N21" s="18"/>
    </row>
    <row r="22" spans="1:14" ht="39.75" thickBot="1" thickTop="1">
      <c r="A22" s="9"/>
      <c r="B22" s="40"/>
      <c r="C22" s="40"/>
      <c r="D22" s="3"/>
      <c r="E22" s="39" t="s">
        <v>117</v>
      </c>
      <c r="F22" s="42" t="s">
        <v>141</v>
      </c>
      <c r="G22" s="20"/>
      <c r="H22" s="17">
        <v>250</v>
      </c>
      <c r="I22" s="15" t="s">
        <v>38</v>
      </c>
      <c r="J22" s="17"/>
      <c r="K22" s="17" t="s">
        <v>39</v>
      </c>
      <c r="L22" s="21">
        <v>0</v>
      </c>
      <c r="M22" s="15" t="s">
        <v>51</v>
      </c>
      <c r="N22" s="18"/>
    </row>
    <row r="23" spans="1:14" ht="52.5" thickBot="1" thickTop="1">
      <c r="A23" s="3"/>
      <c r="B23" s="14" t="s">
        <v>18</v>
      </c>
      <c r="C23" s="15" t="s">
        <v>19</v>
      </c>
      <c r="D23" s="3"/>
      <c r="E23" s="41" t="s">
        <v>54</v>
      </c>
      <c r="F23" s="15" t="s">
        <v>4</v>
      </c>
      <c r="G23" s="22"/>
      <c r="H23" s="17">
        <v>711</v>
      </c>
      <c r="I23" s="17" t="s">
        <v>40</v>
      </c>
      <c r="J23" s="17"/>
      <c r="K23" s="17" t="s">
        <v>39</v>
      </c>
      <c r="L23" s="22">
        <v>0.98</v>
      </c>
      <c r="M23" s="15" t="s">
        <v>51</v>
      </c>
      <c r="N23" s="18"/>
    </row>
    <row r="24" spans="1:14" ht="90.75" thickBot="1" thickTop="1">
      <c r="A24" s="3"/>
      <c r="B24" s="3"/>
      <c r="C24" s="3"/>
      <c r="D24" s="3"/>
      <c r="E24" s="41" t="s">
        <v>152</v>
      </c>
      <c r="F24" s="15" t="s">
        <v>27</v>
      </c>
      <c r="G24" s="23"/>
      <c r="H24" s="17">
        <v>318</v>
      </c>
      <c r="I24" s="17" t="s">
        <v>40</v>
      </c>
      <c r="J24" s="17"/>
      <c r="K24" s="17" t="s">
        <v>39</v>
      </c>
      <c r="L24" s="23">
        <v>0.3</v>
      </c>
      <c r="M24" s="15" t="s">
        <v>51</v>
      </c>
      <c r="N24" s="41"/>
    </row>
    <row r="25" spans="1:14" ht="27" thickBot="1" thickTop="1">
      <c r="A25" s="3"/>
      <c r="B25" s="3"/>
      <c r="C25" s="3"/>
      <c r="D25" s="3"/>
      <c r="E25" s="41" t="s">
        <v>70</v>
      </c>
      <c r="F25" s="15" t="s">
        <v>4</v>
      </c>
      <c r="G25" s="15"/>
      <c r="H25" s="20">
        <v>689</v>
      </c>
      <c r="I25" s="17" t="s">
        <v>41</v>
      </c>
      <c r="J25" s="17"/>
      <c r="K25" s="17"/>
      <c r="L25" s="23">
        <v>1</v>
      </c>
      <c r="M25" s="15" t="s">
        <v>51</v>
      </c>
      <c r="N25" s="41"/>
    </row>
    <row r="26" spans="1:14" ht="52.5" thickBot="1" thickTop="1">
      <c r="A26" s="3"/>
      <c r="B26" s="3"/>
      <c r="C26" s="3"/>
      <c r="D26" s="3"/>
      <c r="E26" s="41" t="s">
        <v>26</v>
      </c>
      <c r="F26" s="15" t="s">
        <v>27</v>
      </c>
      <c r="G26" s="21"/>
      <c r="H26" s="24">
        <v>205</v>
      </c>
      <c r="I26" s="17" t="s">
        <v>40</v>
      </c>
      <c r="J26" s="17"/>
      <c r="K26" s="17" t="s">
        <v>39</v>
      </c>
      <c r="L26" s="21">
        <v>0.92</v>
      </c>
      <c r="M26" s="15" t="s">
        <v>51</v>
      </c>
      <c r="N26" s="18"/>
    </row>
    <row r="27" spans="1:14" ht="27" thickBot="1" thickTop="1">
      <c r="A27" s="3"/>
      <c r="B27" s="3"/>
      <c r="C27" s="3"/>
      <c r="D27" s="3"/>
      <c r="E27" s="41" t="s">
        <v>63</v>
      </c>
      <c r="F27" s="15" t="s">
        <v>27</v>
      </c>
      <c r="G27" s="21"/>
      <c r="H27" s="24">
        <v>1362</v>
      </c>
      <c r="I27" s="17" t="s">
        <v>40</v>
      </c>
      <c r="J27" s="17"/>
      <c r="K27" s="17" t="s">
        <v>39</v>
      </c>
      <c r="L27" s="25">
        <v>0.3</v>
      </c>
      <c r="M27" s="15" t="s">
        <v>51</v>
      </c>
      <c r="N27" s="41"/>
    </row>
    <row r="28" spans="1:14" ht="52.5" thickBot="1" thickTop="1">
      <c r="A28" s="3"/>
      <c r="B28" s="3"/>
      <c r="C28" s="3"/>
      <c r="D28" s="3"/>
      <c r="E28" s="41" t="s">
        <v>30</v>
      </c>
      <c r="F28" s="15" t="s">
        <v>4</v>
      </c>
      <c r="G28" s="21"/>
      <c r="H28" s="26">
        <v>800.164</v>
      </c>
      <c r="I28" s="17" t="s">
        <v>42</v>
      </c>
      <c r="J28" s="17"/>
      <c r="K28" s="17" t="s">
        <v>39</v>
      </c>
      <c r="L28" s="21">
        <v>1</v>
      </c>
      <c r="M28" s="15" t="s">
        <v>51</v>
      </c>
      <c r="N28" s="18"/>
    </row>
    <row r="29" spans="1:14" ht="52.5" thickBot="1" thickTop="1">
      <c r="A29" s="3"/>
      <c r="B29" s="3"/>
      <c r="C29" s="3"/>
      <c r="D29" s="3"/>
      <c r="E29" s="41" t="s">
        <v>29</v>
      </c>
      <c r="F29" s="15" t="s">
        <v>27</v>
      </c>
      <c r="G29" s="21"/>
      <c r="H29" s="26">
        <v>744.543</v>
      </c>
      <c r="I29" s="17" t="s">
        <v>43</v>
      </c>
      <c r="J29" s="17"/>
      <c r="K29" s="17" t="s">
        <v>39</v>
      </c>
      <c r="L29" s="21">
        <v>0.83</v>
      </c>
      <c r="M29" s="15" t="s">
        <v>51</v>
      </c>
      <c r="N29" s="18"/>
    </row>
    <row r="30" spans="1:14" ht="65.25" thickBot="1" thickTop="1">
      <c r="A30" s="3"/>
      <c r="B30" s="3"/>
      <c r="C30" s="3"/>
      <c r="D30" s="3"/>
      <c r="E30" s="41" t="s">
        <v>31</v>
      </c>
      <c r="F30" s="15" t="s">
        <v>27</v>
      </c>
      <c r="G30" s="21"/>
      <c r="H30" s="17">
        <v>591</v>
      </c>
      <c r="I30" s="17" t="s">
        <v>42</v>
      </c>
      <c r="J30" s="17"/>
      <c r="K30" s="17" t="s">
        <v>39</v>
      </c>
      <c r="L30" s="21">
        <v>0.65</v>
      </c>
      <c r="M30" s="15" t="s">
        <v>51</v>
      </c>
      <c r="N30" s="18"/>
    </row>
    <row r="31" spans="1:14" ht="65.25" thickBot="1" thickTop="1">
      <c r="A31" s="3"/>
      <c r="B31" s="3"/>
      <c r="C31" s="3"/>
      <c r="D31" s="3"/>
      <c r="E31" s="41" t="s">
        <v>32</v>
      </c>
      <c r="F31" s="15" t="s">
        <v>27</v>
      </c>
      <c r="G31" s="42"/>
      <c r="H31" s="17">
        <v>4500</v>
      </c>
      <c r="I31" s="15" t="s">
        <v>44</v>
      </c>
      <c r="J31" s="17"/>
      <c r="K31" s="17" t="s">
        <v>39</v>
      </c>
      <c r="L31" s="23">
        <v>0.11</v>
      </c>
      <c r="M31" s="15" t="s">
        <v>51</v>
      </c>
      <c r="N31" s="15"/>
    </row>
    <row r="32" spans="1:14" ht="39.75" thickBot="1" thickTop="1">
      <c r="A32" s="3"/>
      <c r="B32" s="3"/>
      <c r="C32" s="3"/>
      <c r="D32" s="3"/>
      <c r="E32" s="41" t="s">
        <v>33</v>
      </c>
      <c r="F32" s="15" t="s">
        <v>27</v>
      </c>
      <c r="G32" s="42"/>
      <c r="H32" s="17">
        <v>780</v>
      </c>
      <c r="I32" s="17" t="s">
        <v>45</v>
      </c>
      <c r="J32" s="17"/>
      <c r="K32" s="17" t="s">
        <v>39</v>
      </c>
      <c r="L32" s="21">
        <v>0.06</v>
      </c>
      <c r="M32" s="15" t="s">
        <v>51</v>
      </c>
      <c r="N32" s="15"/>
    </row>
    <row r="33" spans="1:14" ht="52.5" thickBot="1" thickTop="1">
      <c r="A33" s="3"/>
      <c r="B33" s="3"/>
      <c r="C33" s="3"/>
      <c r="D33" s="3"/>
      <c r="E33" s="41" t="s">
        <v>34</v>
      </c>
      <c r="F33" s="15" t="s">
        <v>27</v>
      </c>
      <c r="G33" s="17"/>
      <c r="H33" s="17">
        <v>936.76</v>
      </c>
      <c r="I33" s="17" t="s">
        <v>45</v>
      </c>
      <c r="J33" s="17"/>
      <c r="K33" s="17" t="s">
        <v>39</v>
      </c>
      <c r="L33" s="23">
        <v>0.04</v>
      </c>
      <c r="M33" s="15" t="s">
        <v>51</v>
      </c>
      <c r="N33" s="18"/>
    </row>
    <row r="34" spans="1:14" ht="39.75" thickBot="1" thickTop="1">
      <c r="A34" s="3"/>
      <c r="B34" s="3"/>
      <c r="C34" s="3"/>
      <c r="D34" s="3"/>
      <c r="E34" s="41" t="s">
        <v>35</v>
      </c>
      <c r="F34" s="15" t="s">
        <v>27</v>
      </c>
      <c r="G34" s="21"/>
      <c r="H34" s="17">
        <v>543</v>
      </c>
      <c r="I34" s="17" t="s">
        <v>42</v>
      </c>
      <c r="J34" s="17"/>
      <c r="K34" s="17" t="s">
        <v>39</v>
      </c>
      <c r="L34" s="21">
        <v>0.48</v>
      </c>
      <c r="M34" s="15" t="s">
        <v>51</v>
      </c>
      <c r="N34" s="18"/>
    </row>
    <row r="35" spans="1:14" ht="39.75" thickBot="1" thickTop="1">
      <c r="A35" s="3"/>
      <c r="B35" s="3"/>
      <c r="C35" s="3"/>
      <c r="D35" s="3"/>
      <c r="E35" s="41" t="s">
        <v>62</v>
      </c>
      <c r="F35" s="15" t="s">
        <v>27</v>
      </c>
      <c r="G35" s="21"/>
      <c r="H35" s="17">
        <v>614</v>
      </c>
      <c r="I35" s="17" t="s">
        <v>42</v>
      </c>
      <c r="J35" s="17"/>
      <c r="K35" s="17" t="s">
        <v>39</v>
      </c>
      <c r="L35" s="21">
        <v>0.31</v>
      </c>
      <c r="M35" s="15" t="s">
        <v>51</v>
      </c>
      <c r="N35" s="18"/>
    </row>
    <row r="36" spans="1:14" ht="52.5" thickBot="1" thickTop="1">
      <c r="A36" s="3"/>
      <c r="B36" s="3"/>
      <c r="C36" s="3"/>
      <c r="D36" s="3"/>
      <c r="E36" s="41" t="s">
        <v>153</v>
      </c>
      <c r="F36" s="15" t="s">
        <v>118</v>
      </c>
      <c r="G36" s="17"/>
      <c r="H36" s="17">
        <v>38000</v>
      </c>
      <c r="I36" s="17" t="s">
        <v>42</v>
      </c>
      <c r="J36" s="17"/>
      <c r="K36" s="17" t="s">
        <v>39</v>
      </c>
      <c r="L36" s="15" t="s">
        <v>118</v>
      </c>
      <c r="M36" s="15" t="s">
        <v>163</v>
      </c>
      <c r="N36" s="18"/>
    </row>
    <row r="37" spans="1:14" ht="27" thickBot="1" thickTop="1">
      <c r="A37" s="3"/>
      <c r="B37" s="3"/>
      <c r="C37" s="3"/>
      <c r="D37" s="3"/>
      <c r="E37" s="41" t="s">
        <v>154</v>
      </c>
      <c r="F37" s="15" t="s">
        <v>27</v>
      </c>
      <c r="G37" s="17"/>
      <c r="H37" s="17">
        <v>392</v>
      </c>
      <c r="I37" s="17" t="s">
        <v>42</v>
      </c>
      <c r="J37" s="17"/>
      <c r="K37" s="17" t="s">
        <v>39</v>
      </c>
      <c r="L37" s="23">
        <v>0.4</v>
      </c>
      <c r="M37" s="15" t="s">
        <v>51</v>
      </c>
      <c r="N37" s="18"/>
    </row>
    <row r="38" spans="1:14" ht="78" thickBot="1" thickTop="1">
      <c r="A38" s="3"/>
      <c r="B38" s="3"/>
      <c r="C38" s="3"/>
      <c r="D38" s="3"/>
      <c r="E38" s="41" t="s">
        <v>36</v>
      </c>
      <c r="F38" s="15" t="s">
        <v>131</v>
      </c>
      <c r="G38" s="17"/>
      <c r="H38" s="17">
        <v>1100</v>
      </c>
      <c r="I38" s="17" t="s">
        <v>46</v>
      </c>
      <c r="J38" s="17"/>
      <c r="K38" s="17" t="s">
        <v>39</v>
      </c>
      <c r="L38" s="15" t="s">
        <v>131</v>
      </c>
      <c r="M38" s="23">
        <v>0.4</v>
      </c>
      <c r="N38" s="18"/>
    </row>
    <row r="39" spans="1:14" ht="65.25" thickBot="1" thickTop="1">
      <c r="A39" s="3"/>
      <c r="B39" s="3"/>
      <c r="C39" s="3"/>
      <c r="D39" s="3"/>
      <c r="E39" s="41" t="s">
        <v>119</v>
      </c>
      <c r="F39" s="15" t="s">
        <v>27</v>
      </c>
      <c r="G39" s="17"/>
      <c r="H39" s="17">
        <f>84.4+77</f>
        <v>161.4</v>
      </c>
      <c r="I39" s="17" t="s">
        <v>123</v>
      </c>
      <c r="J39" s="24"/>
      <c r="K39" s="17"/>
      <c r="L39" s="23">
        <v>1</v>
      </c>
      <c r="M39" s="15" t="s">
        <v>51</v>
      </c>
      <c r="N39" s="15"/>
    </row>
    <row r="40" spans="1:14" ht="78" thickBot="1" thickTop="1">
      <c r="A40" s="3"/>
      <c r="B40" s="3"/>
      <c r="C40" s="3"/>
      <c r="D40" s="3"/>
      <c r="E40" s="41" t="s">
        <v>120</v>
      </c>
      <c r="F40" s="15" t="s">
        <v>27</v>
      </c>
      <c r="G40" s="17"/>
      <c r="H40" s="17">
        <f>63+65</f>
        <v>128</v>
      </c>
      <c r="I40" s="17" t="s">
        <v>43</v>
      </c>
      <c r="J40" s="24"/>
      <c r="K40" s="17"/>
      <c r="L40" s="23">
        <v>0.4</v>
      </c>
      <c r="M40" s="15" t="s">
        <v>51</v>
      </c>
      <c r="N40" s="15"/>
    </row>
    <row r="41" spans="1:14" ht="65.25" thickBot="1" thickTop="1">
      <c r="A41" s="3"/>
      <c r="B41" s="3"/>
      <c r="C41" s="3"/>
      <c r="D41" s="3"/>
      <c r="E41" s="41" t="s">
        <v>121</v>
      </c>
      <c r="F41" s="15" t="s">
        <v>27</v>
      </c>
      <c r="G41" s="17"/>
      <c r="H41" s="17">
        <f>76.9+89.4</f>
        <v>166.3</v>
      </c>
      <c r="I41" s="17" t="s">
        <v>123</v>
      </c>
      <c r="J41" s="24"/>
      <c r="K41" s="17"/>
      <c r="L41" s="23">
        <v>0.8</v>
      </c>
      <c r="M41" s="15" t="s">
        <v>51</v>
      </c>
      <c r="N41" s="15"/>
    </row>
    <row r="42" spans="1:14" ht="65.25" thickBot="1" thickTop="1">
      <c r="A42" s="3"/>
      <c r="B42" s="3"/>
      <c r="C42" s="3"/>
      <c r="D42" s="3"/>
      <c r="E42" s="41" t="s">
        <v>122</v>
      </c>
      <c r="F42" s="15" t="s">
        <v>27</v>
      </c>
      <c r="G42" s="17"/>
      <c r="H42" s="17">
        <v>132</v>
      </c>
      <c r="I42" s="17" t="s">
        <v>124</v>
      </c>
      <c r="J42" s="24"/>
      <c r="K42" s="17"/>
      <c r="L42" s="23">
        <v>0.7</v>
      </c>
      <c r="M42" s="15" t="s">
        <v>51</v>
      </c>
      <c r="N42" s="15"/>
    </row>
    <row r="43" spans="1:14" ht="39.75" thickBot="1" thickTop="1">
      <c r="A43" s="3"/>
      <c r="B43" s="3"/>
      <c r="C43" s="3"/>
      <c r="D43" s="3"/>
      <c r="E43" s="41" t="s">
        <v>55</v>
      </c>
      <c r="F43" s="42" t="s">
        <v>4</v>
      </c>
      <c r="G43" s="21"/>
      <c r="H43" s="17">
        <v>131</v>
      </c>
      <c r="I43" s="17" t="s">
        <v>56</v>
      </c>
      <c r="J43" s="17"/>
      <c r="K43" s="17"/>
      <c r="L43" s="21">
        <v>1</v>
      </c>
      <c r="M43" s="15" t="s">
        <v>51</v>
      </c>
      <c r="N43" s="18"/>
    </row>
    <row r="44" spans="1:14" ht="65.25" thickBot="1" thickTop="1">
      <c r="A44" s="3"/>
      <c r="B44" s="3"/>
      <c r="C44" s="3"/>
      <c r="D44" s="3"/>
      <c r="E44" s="41" t="s">
        <v>125</v>
      </c>
      <c r="F44" s="15" t="s">
        <v>27</v>
      </c>
      <c r="G44" s="17"/>
      <c r="H44" s="27">
        <f>787.8+666.331+601.185+837.047+682.509+740.287+792.802</f>
        <v>5107.960999999999</v>
      </c>
      <c r="I44" s="17" t="s">
        <v>79</v>
      </c>
      <c r="J44" s="17"/>
      <c r="K44" s="17"/>
      <c r="L44" s="23">
        <v>0.21</v>
      </c>
      <c r="M44" s="15" t="s">
        <v>51</v>
      </c>
      <c r="N44" s="18"/>
    </row>
    <row r="45" spans="1:14" ht="52.5" thickBot="1" thickTop="1">
      <c r="A45" s="3"/>
      <c r="B45" s="3"/>
      <c r="C45" s="3"/>
      <c r="D45" s="3"/>
      <c r="E45" s="41" t="s">
        <v>132</v>
      </c>
      <c r="F45" s="15" t="s">
        <v>27</v>
      </c>
      <c r="G45" s="17"/>
      <c r="H45" s="27">
        <v>725</v>
      </c>
      <c r="I45" s="17" t="s">
        <v>40</v>
      </c>
      <c r="J45" s="17"/>
      <c r="K45" s="17"/>
      <c r="L45" s="23">
        <v>0.42</v>
      </c>
      <c r="M45" s="15" t="s">
        <v>51</v>
      </c>
      <c r="N45" s="18"/>
    </row>
    <row r="46" spans="1:14" ht="52.5" thickBot="1" thickTop="1">
      <c r="A46" s="3"/>
      <c r="B46" s="3"/>
      <c r="C46" s="3"/>
      <c r="D46" s="3"/>
      <c r="E46" s="41" t="s">
        <v>104</v>
      </c>
      <c r="F46" s="15" t="s">
        <v>27</v>
      </c>
      <c r="G46" s="17"/>
      <c r="H46" s="27">
        <v>598</v>
      </c>
      <c r="I46" s="17"/>
      <c r="J46" s="17"/>
      <c r="K46" s="17"/>
      <c r="L46" s="23">
        <v>0.11</v>
      </c>
      <c r="M46" s="15" t="s">
        <v>51</v>
      </c>
      <c r="N46" s="18"/>
    </row>
    <row r="47" spans="1:14" ht="101.25" customHeight="1" thickBot="1" thickTop="1">
      <c r="A47" s="3"/>
      <c r="B47" s="3"/>
      <c r="C47" s="3"/>
      <c r="D47" s="3"/>
      <c r="E47" s="41" t="s">
        <v>105</v>
      </c>
      <c r="F47" s="15" t="s">
        <v>27</v>
      </c>
      <c r="G47" s="17"/>
      <c r="H47" s="27">
        <v>374</v>
      </c>
      <c r="I47" s="17" t="s">
        <v>40</v>
      </c>
      <c r="J47" s="17"/>
      <c r="K47" s="17"/>
      <c r="L47" s="23">
        <v>0.94</v>
      </c>
      <c r="M47" s="15" t="s">
        <v>51</v>
      </c>
      <c r="N47" s="18"/>
    </row>
    <row r="48" spans="1:14" ht="39.75" thickBot="1" thickTop="1">
      <c r="A48" s="3"/>
      <c r="B48" s="3"/>
      <c r="C48" s="3"/>
      <c r="D48" s="3"/>
      <c r="E48" s="41" t="s">
        <v>127</v>
      </c>
      <c r="F48" s="44" t="s">
        <v>126</v>
      </c>
      <c r="G48" s="20"/>
      <c r="H48" s="27">
        <v>1281</v>
      </c>
      <c r="I48" s="17" t="s">
        <v>129</v>
      </c>
      <c r="J48" s="17"/>
      <c r="K48" s="17"/>
      <c r="L48" s="44" t="s">
        <v>126</v>
      </c>
      <c r="M48" s="28">
        <v>0.2</v>
      </c>
      <c r="N48" s="18"/>
    </row>
    <row r="49" spans="1:14" ht="65.25" customHeight="1" thickBot="1" thickTop="1">
      <c r="A49" s="3"/>
      <c r="B49" s="3"/>
      <c r="C49" s="3"/>
      <c r="D49" s="3"/>
      <c r="E49" s="41" t="s">
        <v>128</v>
      </c>
      <c r="F49" s="44" t="s">
        <v>126</v>
      </c>
      <c r="G49" s="20"/>
      <c r="H49" s="27">
        <f>1377+857</f>
        <v>2234</v>
      </c>
      <c r="I49" s="17" t="s">
        <v>130</v>
      </c>
      <c r="J49" s="17"/>
      <c r="K49" s="17"/>
      <c r="L49" s="44" t="s">
        <v>126</v>
      </c>
      <c r="M49" s="28">
        <v>0.2</v>
      </c>
      <c r="N49" s="18"/>
    </row>
    <row r="50" spans="1:14" ht="52.5" thickBot="1" thickTop="1">
      <c r="A50" s="3"/>
      <c r="B50" s="3"/>
      <c r="C50" s="3"/>
      <c r="D50" s="3"/>
      <c r="E50" s="41" t="s">
        <v>72</v>
      </c>
      <c r="F50" s="44" t="s">
        <v>126</v>
      </c>
      <c r="G50" s="20"/>
      <c r="H50" s="27">
        <v>660.8</v>
      </c>
      <c r="I50" s="17" t="s">
        <v>75</v>
      </c>
      <c r="J50" s="17"/>
      <c r="K50" s="17"/>
      <c r="L50" s="44" t="s">
        <v>126</v>
      </c>
      <c r="M50" s="28">
        <v>0.3</v>
      </c>
      <c r="N50" s="18"/>
    </row>
    <row r="51" spans="1:14" ht="39.75" thickBot="1" thickTop="1">
      <c r="A51" s="3"/>
      <c r="B51" s="3"/>
      <c r="C51" s="3"/>
      <c r="D51" s="3"/>
      <c r="E51" s="41" t="s">
        <v>86</v>
      </c>
      <c r="F51" s="44" t="s">
        <v>27</v>
      </c>
      <c r="G51" s="20"/>
      <c r="H51" s="27">
        <v>10</v>
      </c>
      <c r="I51" s="17" t="s">
        <v>94</v>
      </c>
      <c r="J51" s="17"/>
      <c r="K51" s="20"/>
      <c r="L51" s="45">
        <v>0.4</v>
      </c>
      <c r="M51" s="28">
        <v>1</v>
      </c>
      <c r="N51" s="18"/>
    </row>
    <row r="52" spans="1:14" ht="52.5" thickBot="1" thickTop="1">
      <c r="A52" s="3"/>
      <c r="B52" s="3"/>
      <c r="C52" s="3"/>
      <c r="D52" s="3"/>
      <c r="E52" s="41" t="s">
        <v>71</v>
      </c>
      <c r="F52" s="44" t="s">
        <v>142</v>
      </c>
      <c r="G52" s="20"/>
      <c r="H52" s="27">
        <v>1400</v>
      </c>
      <c r="I52" s="17" t="s">
        <v>74</v>
      </c>
      <c r="J52" s="17"/>
      <c r="K52" s="17"/>
      <c r="L52" s="44" t="s">
        <v>142</v>
      </c>
      <c r="M52" s="29" t="s">
        <v>143</v>
      </c>
      <c r="N52" s="18"/>
    </row>
    <row r="53" spans="1:14" ht="39.75" thickBot="1" thickTop="1">
      <c r="A53" s="3"/>
      <c r="B53" s="3"/>
      <c r="C53" s="3"/>
      <c r="D53" s="3"/>
      <c r="E53" s="41" t="s">
        <v>73</v>
      </c>
      <c r="F53" s="44"/>
      <c r="G53" s="20"/>
      <c r="H53" s="27">
        <v>300</v>
      </c>
      <c r="I53" s="17" t="s">
        <v>76</v>
      </c>
      <c r="J53" s="17"/>
      <c r="K53" s="17"/>
      <c r="L53" s="42"/>
      <c r="M53" s="29"/>
      <c r="N53" s="18"/>
    </row>
    <row r="54" spans="1:14" ht="57.75" customHeight="1" thickBot="1" thickTop="1">
      <c r="A54" s="3"/>
      <c r="B54" s="3"/>
      <c r="C54" s="3"/>
      <c r="D54" s="3"/>
      <c r="E54" s="41" t="s">
        <v>85</v>
      </c>
      <c r="F54" s="44" t="s">
        <v>142</v>
      </c>
      <c r="G54" s="20"/>
      <c r="H54" s="27">
        <v>900</v>
      </c>
      <c r="I54" s="17" t="s">
        <v>42</v>
      </c>
      <c r="J54" s="17"/>
      <c r="K54" s="17"/>
      <c r="L54" s="44" t="s">
        <v>142</v>
      </c>
      <c r="M54" s="29" t="s">
        <v>143</v>
      </c>
      <c r="N54" s="18"/>
    </row>
    <row r="55" spans="1:14" ht="27" thickBot="1" thickTop="1">
      <c r="A55" s="3"/>
      <c r="B55" s="3"/>
      <c r="C55" s="3"/>
      <c r="D55" s="3"/>
      <c r="E55" s="41" t="s">
        <v>144</v>
      </c>
      <c r="F55" s="44" t="s">
        <v>145</v>
      </c>
      <c r="G55" s="20"/>
      <c r="H55" s="27"/>
      <c r="I55" s="17" t="s">
        <v>50</v>
      </c>
      <c r="J55" s="17"/>
      <c r="K55" s="17"/>
      <c r="L55" s="42" t="s">
        <v>96</v>
      </c>
      <c r="M55" s="29" t="s">
        <v>146</v>
      </c>
      <c r="N55" s="18"/>
    </row>
    <row r="56" spans="1:14" ht="39.75" thickBot="1" thickTop="1">
      <c r="A56" s="3"/>
      <c r="B56" s="3"/>
      <c r="C56" s="3"/>
      <c r="D56" s="3"/>
      <c r="E56" s="41" t="s">
        <v>87</v>
      </c>
      <c r="F56" s="44" t="s">
        <v>93</v>
      </c>
      <c r="G56" s="20"/>
      <c r="H56" s="27">
        <v>30</v>
      </c>
      <c r="I56" s="17" t="s">
        <v>74</v>
      </c>
      <c r="J56" s="17"/>
      <c r="K56" s="17"/>
      <c r="L56" s="42" t="s">
        <v>39</v>
      </c>
      <c r="M56" s="29" t="s">
        <v>147</v>
      </c>
      <c r="N56" s="18"/>
    </row>
    <row r="57" spans="1:14" ht="52.5" thickBot="1" thickTop="1">
      <c r="A57" s="3"/>
      <c r="B57" s="3"/>
      <c r="C57" s="3"/>
      <c r="D57" s="3"/>
      <c r="E57" s="41" t="s">
        <v>88</v>
      </c>
      <c r="F57" s="44" t="s">
        <v>93</v>
      </c>
      <c r="G57" s="20"/>
      <c r="H57" s="27">
        <v>30</v>
      </c>
      <c r="I57" s="17" t="s">
        <v>97</v>
      </c>
      <c r="J57" s="17"/>
      <c r="K57" s="17"/>
      <c r="L57" s="42" t="s">
        <v>39</v>
      </c>
      <c r="M57" s="29" t="s">
        <v>147</v>
      </c>
      <c r="N57" s="18"/>
    </row>
    <row r="58" spans="1:14" ht="83.25" customHeight="1" thickBot="1" thickTop="1">
      <c r="A58" s="3"/>
      <c r="B58" s="3"/>
      <c r="C58" s="3"/>
      <c r="D58" s="3"/>
      <c r="E58" s="41" t="s">
        <v>89</v>
      </c>
      <c r="F58" s="44" t="s">
        <v>93</v>
      </c>
      <c r="G58" s="20"/>
      <c r="H58" s="27">
        <v>30</v>
      </c>
      <c r="I58" s="17" t="s">
        <v>45</v>
      </c>
      <c r="J58" s="17"/>
      <c r="K58" s="17"/>
      <c r="L58" s="42" t="s">
        <v>39</v>
      </c>
      <c r="M58" s="29" t="s">
        <v>147</v>
      </c>
      <c r="N58" s="18"/>
    </row>
    <row r="59" spans="1:14" ht="101.25" thickBot="1" thickTop="1">
      <c r="A59" s="3"/>
      <c r="B59" s="14" t="s">
        <v>20</v>
      </c>
      <c r="C59" s="14" t="s">
        <v>21</v>
      </c>
      <c r="D59" s="3"/>
      <c r="E59" s="46" t="s">
        <v>48</v>
      </c>
      <c r="F59" s="44" t="s">
        <v>27</v>
      </c>
      <c r="G59" s="17"/>
      <c r="H59" s="17">
        <v>430</v>
      </c>
      <c r="I59" s="17" t="s">
        <v>47</v>
      </c>
      <c r="J59" s="17"/>
      <c r="K59" s="17"/>
      <c r="L59" s="45">
        <v>0.1</v>
      </c>
      <c r="M59" s="15" t="s">
        <v>51</v>
      </c>
      <c r="N59" s="18"/>
    </row>
    <row r="60" spans="1:14" ht="52.5" thickBot="1" thickTop="1">
      <c r="A60" s="3"/>
      <c r="B60" s="3"/>
      <c r="C60" s="3"/>
      <c r="D60" s="3"/>
      <c r="E60" s="41" t="s">
        <v>49</v>
      </c>
      <c r="F60" s="42" t="s">
        <v>27</v>
      </c>
      <c r="G60" s="17"/>
      <c r="H60" s="17">
        <v>300</v>
      </c>
      <c r="I60" s="17" t="s">
        <v>50</v>
      </c>
      <c r="J60" s="17"/>
      <c r="K60" s="15"/>
      <c r="L60" s="42" t="s">
        <v>133</v>
      </c>
      <c r="M60" s="15" t="s">
        <v>51</v>
      </c>
      <c r="N60" s="18"/>
    </row>
    <row r="61" spans="1:14" ht="129" thickBot="1" thickTop="1">
      <c r="A61" s="3"/>
      <c r="B61" s="3"/>
      <c r="C61" s="3"/>
      <c r="D61" s="3"/>
      <c r="E61" s="41" t="s">
        <v>155</v>
      </c>
      <c r="F61" s="42" t="s">
        <v>134</v>
      </c>
      <c r="G61" s="17"/>
      <c r="H61" s="17"/>
      <c r="I61" s="17" t="s">
        <v>40</v>
      </c>
      <c r="J61" s="17"/>
      <c r="K61" s="17"/>
      <c r="L61" s="42" t="s">
        <v>135</v>
      </c>
      <c r="M61" s="15" t="s">
        <v>136</v>
      </c>
      <c r="N61" s="18"/>
    </row>
    <row r="62" spans="1:14" ht="65.25" thickBot="1" thickTop="1">
      <c r="A62" s="3"/>
      <c r="B62" s="3"/>
      <c r="C62" s="3"/>
      <c r="D62" s="3"/>
      <c r="E62" s="47" t="s">
        <v>82</v>
      </c>
      <c r="F62" s="42"/>
      <c r="G62" s="17"/>
      <c r="H62" s="17"/>
      <c r="I62" s="17"/>
      <c r="J62" s="17"/>
      <c r="K62" s="17"/>
      <c r="L62" s="42" t="s">
        <v>98</v>
      </c>
      <c r="M62" s="15" t="s">
        <v>51</v>
      </c>
      <c r="N62" s="18"/>
    </row>
    <row r="63" spans="1:14" ht="39.75" thickBot="1" thickTop="1">
      <c r="A63" s="3"/>
      <c r="B63" s="3"/>
      <c r="C63" s="3"/>
      <c r="D63" s="3"/>
      <c r="E63" s="43" t="s">
        <v>84</v>
      </c>
      <c r="F63" s="42" t="s">
        <v>95</v>
      </c>
      <c r="G63" s="17"/>
      <c r="H63" s="17"/>
      <c r="I63" s="15" t="s">
        <v>99</v>
      </c>
      <c r="J63" s="17"/>
      <c r="K63" s="17"/>
      <c r="L63" s="45">
        <v>1</v>
      </c>
      <c r="M63" s="15"/>
      <c r="N63" s="18"/>
    </row>
    <row r="64" spans="1:14" ht="87" thickBot="1" thickTop="1">
      <c r="A64" s="3"/>
      <c r="B64" s="3"/>
      <c r="C64" s="10" t="s">
        <v>22</v>
      </c>
      <c r="D64" s="3"/>
      <c r="E64" s="46" t="s">
        <v>156</v>
      </c>
      <c r="F64" s="17" t="s">
        <v>27</v>
      </c>
      <c r="G64" s="15"/>
      <c r="H64" s="17">
        <f>50*38</f>
        <v>1900</v>
      </c>
      <c r="I64" s="15" t="s">
        <v>52</v>
      </c>
      <c r="J64" s="17"/>
      <c r="K64" s="17"/>
      <c r="L64" s="21">
        <v>0.1</v>
      </c>
      <c r="M64" s="15" t="s">
        <v>51</v>
      </c>
      <c r="N64" s="18"/>
    </row>
    <row r="65" spans="1:14" ht="115.5" thickBot="1" thickTop="1">
      <c r="A65" s="3"/>
      <c r="B65" s="3"/>
      <c r="C65" s="13" t="s">
        <v>23</v>
      </c>
      <c r="D65" s="3"/>
      <c r="E65" s="48" t="s">
        <v>106</v>
      </c>
      <c r="F65" s="15" t="s">
        <v>95</v>
      </c>
      <c r="G65" s="17"/>
      <c r="H65" s="17"/>
      <c r="I65" s="17" t="s">
        <v>40</v>
      </c>
      <c r="J65" s="17"/>
      <c r="K65" s="17"/>
      <c r="L65" s="15" t="s">
        <v>51</v>
      </c>
      <c r="M65" s="15" t="s">
        <v>51</v>
      </c>
      <c r="N65" s="18"/>
    </row>
    <row r="66" spans="1:14" ht="39.75" thickBot="1" thickTop="1">
      <c r="A66" s="3"/>
      <c r="B66" s="3"/>
      <c r="C66" s="13"/>
      <c r="D66" s="3"/>
      <c r="E66" s="48" t="s">
        <v>137</v>
      </c>
      <c r="F66" s="15" t="s">
        <v>95</v>
      </c>
      <c r="G66" s="17"/>
      <c r="H66" s="24">
        <v>252</v>
      </c>
      <c r="I66" s="17" t="s">
        <v>40</v>
      </c>
      <c r="J66" s="17"/>
      <c r="K66" s="17"/>
      <c r="L66" s="15" t="s">
        <v>51</v>
      </c>
      <c r="M66" s="15"/>
      <c r="N66" s="18"/>
    </row>
    <row r="67" spans="1:14" ht="15.75" thickBot="1" thickTop="1">
      <c r="A67" s="3"/>
      <c r="B67" s="3"/>
      <c r="C67" s="13"/>
      <c r="D67" s="3"/>
      <c r="E67" s="48"/>
      <c r="F67" s="30"/>
      <c r="G67" s="17"/>
      <c r="H67" s="24"/>
      <c r="I67" s="17"/>
      <c r="J67" s="17"/>
      <c r="K67" s="17"/>
      <c r="L67" s="15"/>
      <c r="M67" s="15"/>
      <c r="N67" s="18"/>
    </row>
    <row r="68" spans="1:14" ht="154.5" thickBot="1" thickTop="1">
      <c r="A68" s="3"/>
      <c r="B68" s="3"/>
      <c r="C68" s="13"/>
      <c r="D68" s="3"/>
      <c r="E68" s="48" t="s">
        <v>108</v>
      </c>
      <c r="F68" s="17" t="s">
        <v>27</v>
      </c>
      <c r="G68" s="17"/>
      <c r="H68" s="24">
        <v>78</v>
      </c>
      <c r="I68" s="17" t="s">
        <v>40</v>
      </c>
      <c r="J68" s="17"/>
      <c r="K68" s="17"/>
      <c r="L68" s="15" t="s">
        <v>138</v>
      </c>
      <c r="M68" s="15" t="s">
        <v>51</v>
      </c>
      <c r="N68" s="18"/>
    </row>
    <row r="69" spans="1:14" ht="27" thickBot="1" thickTop="1">
      <c r="A69" s="3"/>
      <c r="B69" s="3"/>
      <c r="C69" s="13"/>
      <c r="D69" s="3"/>
      <c r="E69" s="48" t="s">
        <v>107</v>
      </c>
      <c r="F69" s="30" t="s">
        <v>27</v>
      </c>
      <c r="G69" s="17"/>
      <c r="H69" s="24">
        <v>609.8</v>
      </c>
      <c r="I69" s="17" t="s">
        <v>40</v>
      </c>
      <c r="J69" s="17"/>
      <c r="K69" s="17"/>
      <c r="L69" s="15" t="s">
        <v>27</v>
      </c>
      <c r="M69" s="15" t="s">
        <v>51</v>
      </c>
      <c r="N69" s="18"/>
    </row>
    <row r="70" spans="1:14" ht="133.5" customHeight="1" thickBot="1" thickTop="1">
      <c r="A70" s="3"/>
      <c r="B70" s="14" t="s">
        <v>24</v>
      </c>
      <c r="C70" s="14" t="s">
        <v>25</v>
      </c>
      <c r="D70" s="3"/>
      <c r="E70" s="46" t="s">
        <v>157</v>
      </c>
      <c r="F70" s="24"/>
      <c r="G70" s="17"/>
      <c r="H70" s="17">
        <v>500</v>
      </c>
      <c r="I70" s="17" t="s">
        <v>40</v>
      </c>
      <c r="J70" s="17"/>
      <c r="K70" s="17"/>
      <c r="L70" s="17"/>
      <c r="M70" s="15" t="s">
        <v>51</v>
      </c>
      <c r="N70" s="16" t="s">
        <v>53</v>
      </c>
    </row>
    <row r="71" spans="1:14" ht="87" customHeight="1" thickBot="1" thickTop="1">
      <c r="A71" s="3"/>
      <c r="B71" s="49" t="s">
        <v>20</v>
      </c>
      <c r="C71" s="50" t="s">
        <v>21</v>
      </c>
      <c r="D71" s="3"/>
      <c r="E71" s="46" t="s">
        <v>57</v>
      </c>
      <c r="F71" s="17" t="s">
        <v>60</v>
      </c>
      <c r="G71" s="17"/>
      <c r="H71" s="17"/>
      <c r="I71" s="17" t="s">
        <v>45</v>
      </c>
      <c r="J71" s="17"/>
      <c r="K71" s="17"/>
      <c r="L71" s="17"/>
      <c r="M71" s="17"/>
      <c r="N71" s="18"/>
    </row>
    <row r="72" spans="1:14" ht="15.75" thickBot="1" thickTop="1">
      <c r="A72" s="3"/>
      <c r="B72" s="51"/>
      <c r="C72" s="51"/>
      <c r="D72" s="3"/>
      <c r="E72" s="46"/>
      <c r="F72" s="17"/>
      <c r="G72" s="17"/>
      <c r="H72" s="17"/>
      <c r="I72" s="17"/>
      <c r="J72" s="17"/>
      <c r="K72" s="17"/>
      <c r="L72" s="17"/>
      <c r="M72" s="17"/>
      <c r="N72" s="18"/>
    </row>
    <row r="73" spans="1:14" ht="103.5" thickBot="1" thickTop="1">
      <c r="A73" s="3"/>
      <c r="B73" s="3"/>
      <c r="C73" s="3"/>
      <c r="D73" s="3"/>
      <c r="E73" s="46" t="s">
        <v>58</v>
      </c>
      <c r="F73" s="17" t="s">
        <v>60</v>
      </c>
      <c r="G73" s="17"/>
      <c r="H73" s="17"/>
      <c r="I73" s="17"/>
      <c r="J73" s="17"/>
      <c r="K73" s="17"/>
      <c r="L73" s="17" t="s">
        <v>39</v>
      </c>
      <c r="M73" s="21">
        <v>1</v>
      </c>
      <c r="N73" s="18"/>
    </row>
    <row r="74" spans="1:14" ht="116.25" thickBot="1" thickTop="1">
      <c r="A74" s="3"/>
      <c r="B74" s="3"/>
      <c r="C74" s="3"/>
      <c r="D74" s="3"/>
      <c r="E74" s="46" t="s">
        <v>59</v>
      </c>
      <c r="F74" s="17" t="s">
        <v>60</v>
      </c>
      <c r="G74" s="17"/>
      <c r="H74" s="17"/>
      <c r="I74" s="17"/>
      <c r="J74" s="17"/>
      <c r="K74" s="17"/>
      <c r="L74" s="17" t="s">
        <v>39</v>
      </c>
      <c r="M74" s="21">
        <v>1</v>
      </c>
      <c r="N74" s="18"/>
    </row>
    <row r="75" spans="1:14" ht="42.75" customHeight="1" thickBot="1" thickTop="1">
      <c r="A75" s="3"/>
      <c r="B75" s="3"/>
      <c r="C75" s="3"/>
      <c r="D75" s="3"/>
      <c r="E75" s="53" t="s">
        <v>158</v>
      </c>
      <c r="F75" s="17" t="s">
        <v>60</v>
      </c>
      <c r="G75" s="17"/>
      <c r="H75" s="17"/>
      <c r="I75" s="17" t="s">
        <v>42</v>
      </c>
      <c r="J75" s="17"/>
      <c r="K75" s="17"/>
      <c r="L75" s="17" t="s">
        <v>39</v>
      </c>
      <c r="M75" s="21">
        <v>1</v>
      </c>
      <c r="N75" s="18"/>
    </row>
    <row r="76" spans="1:14" ht="39.75" thickBot="1" thickTop="1">
      <c r="A76" s="3"/>
      <c r="B76" s="3"/>
      <c r="C76" s="3"/>
      <c r="D76" s="3"/>
      <c r="E76" s="53" t="s">
        <v>159</v>
      </c>
      <c r="F76" s="17" t="s">
        <v>60</v>
      </c>
      <c r="G76" s="17"/>
      <c r="H76" s="17"/>
      <c r="I76" s="17" t="s">
        <v>40</v>
      </c>
      <c r="J76" s="17"/>
      <c r="K76" s="17"/>
      <c r="L76" s="17" t="s">
        <v>39</v>
      </c>
      <c r="M76" s="21">
        <v>1</v>
      </c>
      <c r="N76" s="18"/>
    </row>
    <row r="77" spans="1:14" ht="39.75" thickBot="1" thickTop="1">
      <c r="A77" s="3"/>
      <c r="B77" s="3"/>
      <c r="C77" s="3"/>
      <c r="D77" s="3"/>
      <c r="E77" s="53" t="s">
        <v>160</v>
      </c>
      <c r="F77" s="17" t="s">
        <v>60</v>
      </c>
      <c r="G77" s="17"/>
      <c r="H77" s="17"/>
      <c r="I77" s="17" t="s">
        <v>40</v>
      </c>
      <c r="J77" s="17"/>
      <c r="K77" s="17"/>
      <c r="L77" s="17" t="s">
        <v>39</v>
      </c>
      <c r="M77" s="21">
        <v>1</v>
      </c>
      <c r="N77" s="18"/>
    </row>
    <row r="78" spans="1:14" ht="90.75" thickBot="1" thickTop="1">
      <c r="A78" s="3"/>
      <c r="B78" s="3"/>
      <c r="C78" s="3"/>
      <c r="D78" s="3"/>
      <c r="E78" s="53" t="s">
        <v>161</v>
      </c>
      <c r="F78" s="17" t="s">
        <v>60</v>
      </c>
      <c r="G78" s="17"/>
      <c r="H78" s="17"/>
      <c r="I78" s="15" t="s">
        <v>100</v>
      </c>
      <c r="J78" s="17"/>
      <c r="K78" s="17"/>
      <c r="L78" s="17" t="s">
        <v>39</v>
      </c>
      <c r="M78" s="21">
        <v>1</v>
      </c>
      <c r="N78" s="18"/>
    </row>
    <row r="79" spans="1:14" ht="52.5" thickBot="1" thickTop="1">
      <c r="A79" s="3"/>
      <c r="B79" s="3"/>
      <c r="C79" s="3"/>
      <c r="D79" s="3"/>
      <c r="E79" s="52" t="s">
        <v>101</v>
      </c>
      <c r="F79" s="17" t="s">
        <v>60</v>
      </c>
      <c r="G79" s="17"/>
      <c r="H79" s="17"/>
      <c r="I79" s="17" t="s">
        <v>102</v>
      </c>
      <c r="J79" s="17"/>
      <c r="K79" s="17"/>
      <c r="L79" s="17" t="s">
        <v>39</v>
      </c>
      <c r="M79" s="21">
        <v>1</v>
      </c>
      <c r="N79" s="18"/>
    </row>
    <row r="80" spans="1:14" ht="52.5" thickBot="1" thickTop="1">
      <c r="A80" s="3"/>
      <c r="B80" s="3"/>
      <c r="C80" s="3"/>
      <c r="D80" s="3"/>
      <c r="E80" s="46" t="s">
        <v>83</v>
      </c>
      <c r="F80" s="17" t="s">
        <v>60</v>
      </c>
      <c r="G80" s="17"/>
      <c r="H80" s="17"/>
      <c r="I80" s="17" t="s">
        <v>102</v>
      </c>
      <c r="J80" s="17"/>
      <c r="K80" s="17"/>
      <c r="L80" s="17" t="s">
        <v>39</v>
      </c>
      <c r="M80" s="21">
        <v>1</v>
      </c>
      <c r="N80" s="18"/>
    </row>
    <row r="81" spans="1:14" ht="27" thickBot="1" thickTop="1">
      <c r="A81" s="3"/>
      <c r="B81" s="3"/>
      <c r="C81" s="3"/>
      <c r="D81" s="3"/>
      <c r="E81" s="46" t="s">
        <v>139</v>
      </c>
      <c r="F81" s="42" t="s">
        <v>140</v>
      </c>
      <c r="G81" s="17"/>
      <c r="H81" s="17"/>
      <c r="I81" s="17" t="s">
        <v>102</v>
      </c>
      <c r="J81" s="17"/>
      <c r="K81" s="17"/>
      <c r="L81" s="17" t="s">
        <v>39</v>
      </c>
      <c r="M81" s="21">
        <v>1</v>
      </c>
      <c r="N81" s="18"/>
    </row>
    <row r="82" spans="1:14" ht="52.5" thickBot="1" thickTop="1">
      <c r="A82" s="3"/>
      <c r="B82" s="3"/>
      <c r="C82" s="3"/>
      <c r="D82" s="3"/>
      <c r="E82" s="46" t="s">
        <v>110</v>
      </c>
      <c r="F82" s="42" t="s">
        <v>140</v>
      </c>
      <c r="G82" s="17"/>
      <c r="H82" s="17"/>
      <c r="I82" s="17" t="s">
        <v>102</v>
      </c>
      <c r="J82" s="17"/>
      <c r="K82" s="17"/>
      <c r="L82" s="17" t="s">
        <v>39</v>
      </c>
      <c r="M82" s="21">
        <v>1</v>
      </c>
      <c r="N82" s="18"/>
    </row>
    <row r="83" spans="1:14" ht="52.5" thickBot="1" thickTop="1">
      <c r="A83" s="3"/>
      <c r="B83" s="3"/>
      <c r="C83" s="3"/>
      <c r="D83" s="3"/>
      <c r="E83" s="46" t="s">
        <v>109</v>
      </c>
      <c r="F83" s="42" t="s">
        <v>140</v>
      </c>
      <c r="G83" s="17"/>
      <c r="H83" s="17"/>
      <c r="I83" s="17" t="s">
        <v>102</v>
      </c>
      <c r="J83" s="17"/>
      <c r="K83" s="17"/>
      <c r="L83" s="17" t="s">
        <v>39</v>
      </c>
      <c r="M83" s="21">
        <v>1</v>
      </c>
      <c r="N83" s="18"/>
    </row>
    <row r="84" spans="1:14" ht="44.25" thickBot="1" thickTop="1">
      <c r="A84" s="3"/>
      <c r="B84" s="3"/>
      <c r="C84" s="3"/>
      <c r="D84" s="3"/>
      <c r="E84" s="54" t="s">
        <v>111</v>
      </c>
      <c r="F84" s="42" t="s">
        <v>140</v>
      </c>
      <c r="G84" s="17"/>
      <c r="H84" s="17"/>
      <c r="I84" s="17" t="s">
        <v>102</v>
      </c>
      <c r="J84" s="17"/>
      <c r="K84" s="17"/>
      <c r="L84" s="17" t="s">
        <v>39</v>
      </c>
      <c r="M84" s="21">
        <v>1</v>
      </c>
      <c r="N84" s="18"/>
    </row>
    <row r="85" ht="15" thickTop="1"/>
  </sheetData>
  <sheetProtection/>
  <mergeCells count="2">
    <mergeCell ref="E2:H2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4" sqref="B4"/>
      <selection activeCell="A1" sqref="A1"/>
    </sheetView>
  </sheetViews>
  <sheetFormatPr defaultColWidth="9.140625" defaultRowHeight="15"/>
  <cols>
    <col min="1" max="1" width="19.28125" style="1" customWidth="1"/>
    <col min="2" max="2" width="22.28125" style="1" customWidth="1"/>
    <col min="3" max="3" width="12.7109375" style="1" customWidth="1"/>
    <col min="4" max="4" width="12.140625" style="1" customWidth="1"/>
    <col min="5" max="5" width="20.140625" style="1" customWidth="1"/>
    <col min="6" max="6" width="10.57421875" style="1" customWidth="1"/>
    <col min="7" max="7" width="9.57421875" style="1" customWidth="1"/>
    <col min="8" max="8" width="10.421875" style="1" customWidth="1"/>
    <col min="9" max="9" width="14.28125" style="1" customWidth="1"/>
    <col min="10" max="10" width="11.57421875" style="1" customWidth="1"/>
    <col min="11" max="11" width="10.7109375" style="1" customWidth="1"/>
    <col min="12" max="12" width="10.8515625" style="1" hidden="1" customWidth="1"/>
    <col min="13" max="13" width="10.421875" style="1" customWidth="1"/>
    <col min="14" max="14" width="12.421875" style="1" customWidth="1"/>
    <col min="15" max="16384" width="9.140625" style="1" customWidth="1"/>
  </cols>
  <sheetData>
    <row r="1" spans="1:14" ht="19.5" thickBot="1">
      <c r="A1" s="57" t="s">
        <v>164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49.5" thickBot="1" thickTop="1">
      <c r="A2" s="3"/>
      <c r="B2" s="4" t="s">
        <v>7</v>
      </c>
      <c r="C2" s="4" t="s">
        <v>8</v>
      </c>
      <c r="D2" s="4" t="s">
        <v>9</v>
      </c>
      <c r="E2" s="55" t="s">
        <v>10</v>
      </c>
      <c r="F2" s="55"/>
      <c r="G2" s="56"/>
      <c r="H2" s="56"/>
      <c r="I2" s="4" t="s">
        <v>11</v>
      </c>
      <c r="J2" s="4" t="s">
        <v>12</v>
      </c>
      <c r="K2" s="4" t="s">
        <v>2</v>
      </c>
      <c r="L2" s="4" t="s">
        <v>112</v>
      </c>
      <c r="M2" s="4" t="s">
        <v>5</v>
      </c>
      <c r="N2" s="5" t="s">
        <v>6</v>
      </c>
    </row>
    <row r="3" spans="1:14" ht="37.5" thickBot="1" thickTop="1">
      <c r="A3" s="31"/>
      <c r="B3" s="6"/>
      <c r="C3" s="6"/>
      <c r="D3" s="6"/>
      <c r="E3" s="2" t="s">
        <v>3</v>
      </c>
      <c r="F3" s="2" t="s">
        <v>4</v>
      </c>
      <c r="G3" s="4" t="s">
        <v>1</v>
      </c>
      <c r="H3" s="4" t="s">
        <v>0</v>
      </c>
      <c r="I3" s="32"/>
      <c r="J3" s="4"/>
      <c r="K3" s="7"/>
      <c r="L3" s="7"/>
      <c r="M3" s="7"/>
      <c r="N3" s="33"/>
    </row>
    <row r="4" spans="1:14" ht="58.5" thickBot="1" thickTop="1">
      <c r="A4" s="11"/>
      <c r="B4" s="12" t="s">
        <v>13</v>
      </c>
      <c r="C4" s="12" t="s">
        <v>14</v>
      </c>
      <c r="D4" s="8"/>
      <c r="E4" s="16" t="s">
        <v>15</v>
      </c>
      <c r="F4" s="15" t="s">
        <v>37</v>
      </c>
      <c r="G4" s="17"/>
      <c r="H4" s="17"/>
      <c r="I4" s="15" t="s">
        <v>38</v>
      </c>
      <c r="J4" s="17"/>
      <c r="K4" s="17" t="s">
        <v>39</v>
      </c>
      <c r="L4" s="15" t="s">
        <v>37</v>
      </c>
      <c r="M4" s="15" t="s">
        <v>148</v>
      </c>
      <c r="N4" s="18"/>
    </row>
    <row r="5" spans="1:14" ht="15.75" thickBot="1" thickTop="1">
      <c r="A5" s="31"/>
      <c r="B5" s="6"/>
      <c r="C5" s="6"/>
      <c r="D5" s="6"/>
      <c r="E5" s="35"/>
      <c r="F5" s="15"/>
      <c r="G5" s="17"/>
      <c r="H5" s="19"/>
      <c r="I5" s="15"/>
      <c r="J5" s="34"/>
      <c r="K5" s="17"/>
      <c r="L5" s="15"/>
      <c r="M5" s="15"/>
      <c r="N5" s="18"/>
    </row>
    <row r="6" spans="1:14" ht="90.75" thickBot="1" thickTop="1">
      <c r="A6" s="9"/>
      <c r="B6" s="40" t="s">
        <v>16</v>
      </c>
      <c r="C6" s="40" t="s">
        <v>151</v>
      </c>
      <c r="D6" s="3"/>
      <c r="E6" s="41" t="s">
        <v>17</v>
      </c>
      <c r="F6" s="42" t="s">
        <v>28</v>
      </c>
      <c r="G6" s="17"/>
      <c r="H6" s="17">
        <v>1000</v>
      </c>
      <c r="I6" s="15" t="s">
        <v>38</v>
      </c>
      <c r="J6" s="17"/>
      <c r="K6" s="17" t="s">
        <v>39</v>
      </c>
      <c r="L6" s="15" t="s">
        <v>67</v>
      </c>
      <c r="M6" s="17"/>
      <c r="N6" s="18"/>
    </row>
    <row r="7" spans="1:14" ht="65.25" thickBot="1" thickTop="1">
      <c r="A7" s="9"/>
      <c r="B7" s="40"/>
      <c r="C7" s="40"/>
      <c r="D7" s="3"/>
      <c r="E7" s="41" t="s">
        <v>68</v>
      </c>
      <c r="F7" s="42" t="s">
        <v>78</v>
      </c>
      <c r="G7" s="17"/>
      <c r="H7" s="17"/>
      <c r="I7" s="15" t="s">
        <v>38</v>
      </c>
      <c r="J7" s="17"/>
      <c r="K7" s="17" t="s">
        <v>39</v>
      </c>
      <c r="L7" s="15" t="s">
        <v>69</v>
      </c>
      <c r="M7" s="15" t="s">
        <v>168</v>
      </c>
      <c r="N7" s="18"/>
    </row>
    <row r="8" spans="1:14" ht="39.75" thickBot="1" thickTop="1">
      <c r="A8" s="9"/>
      <c r="B8" s="40"/>
      <c r="C8" s="40"/>
      <c r="D8" s="3"/>
      <c r="E8" s="39" t="s">
        <v>117</v>
      </c>
      <c r="F8" s="42" t="s">
        <v>141</v>
      </c>
      <c r="G8" s="20"/>
      <c r="H8" s="17">
        <v>250</v>
      </c>
      <c r="I8" s="15" t="s">
        <v>38</v>
      </c>
      <c r="J8" s="17"/>
      <c r="K8" s="17" t="s">
        <v>39</v>
      </c>
      <c r="L8" s="21">
        <v>0</v>
      </c>
      <c r="M8" s="15" t="s">
        <v>169</v>
      </c>
      <c r="N8" s="18"/>
    </row>
    <row r="9" spans="1:14" ht="52.5" thickBot="1" thickTop="1">
      <c r="A9" s="3"/>
      <c r="B9" s="14" t="s">
        <v>18</v>
      </c>
      <c r="C9" s="15" t="s">
        <v>19</v>
      </c>
      <c r="D9" s="3"/>
      <c r="E9" s="41" t="s">
        <v>153</v>
      </c>
      <c r="F9" s="15" t="s">
        <v>165</v>
      </c>
      <c r="G9" s="17"/>
      <c r="H9" s="17">
        <v>38000</v>
      </c>
      <c r="I9" s="17" t="s">
        <v>42</v>
      </c>
      <c r="J9" s="17"/>
      <c r="K9" s="17" t="s">
        <v>39</v>
      </c>
      <c r="L9" s="15" t="s">
        <v>165</v>
      </c>
      <c r="M9" s="15" t="s">
        <v>165</v>
      </c>
      <c r="N9" s="18"/>
    </row>
    <row r="10" spans="1:14" ht="90.75" thickBot="1" thickTop="1">
      <c r="A10" s="3"/>
      <c r="B10" s="3"/>
      <c r="C10" s="3"/>
      <c r="D10" s="3"/>
      <c r="E10" s="41" t="s">
        <v>36</v>
      </c>
      <c r="F10" s="15" t="s">
        <v>131</v>
      </c>
      <c r="G10" s="17"/>
      <c r="H10" s="17">
        <v>1100</v>
      </c>
      <c r="I10" s="17" t="s">
        <v>46</v>
      </c>
      <c r="J10" s="17"/>
      <c r="K10" s="17" t="s">
        <v>39</v>
      </c>
      <c r="L10" s="15" t="s">
        <v>131</v>
      </c>
      <c r="M10" s="23" t="s">
        <v>166</v>
      </c>
      <c r="N10" s="18"/>
    </row>
    <row r="11" spans="1:14" ht="65.25" thickBot="1" thickTop="1">
      <c r="A11" s="3"/>
      <c r="B11" s="3"/>
      <c r="C11" s="3"/>
      <c r="D11" s="3"/>
      <c r="E11" s="41" t="s">
        <v>127</v>
      </c>
      <c r="F11" s="44" t="s">
        <v>126</v>
      </c>
      <c r="G11" s="20"/>
      <c r="H11" s="27">
        <v>1281</v>
      </c>
      <c r="I11" s="17" t="s">
        <v>129</v>
      </c>
      <c r="J11" s="17"/>
      <c r="K11" s="17"/>
      <c r="L11" s="44" t="s">
        <v>126</v>
      </c>
      <c r="M11" s="28" t="s">
        <v>167</v>
      </c>
      <c r="N11" s="18"/>
    </row>
    <row r="12" spans="1:14" ht="65.25" customHeight="1" thickBot="1" thickTop="1">
      <c r="A12" s="3"/>
      <c r="B12" s="3"/>
      <c r="C12" s="3"/>
      <c r="D12" s="3"/>
      <c r="E12" s="41" t="s">
        <v>128</v>
      </c>
      <c r="F12" s="44" t="s">
        <v>126</v>
      </c>
      <c r="G12" s="20"/>
      <c r="H12" s="27">
        <f>1377+857</f>
        <v>2234</v>
      </c>
      <c r="I12" s="17" t="s">
        <v>130</v>
      </c>
      <c r="J12" s="17"/>
      <c r="K12" s="17"/>
      <c r="L12" s="44" t="s">
        <v>126</v>
      </c>
      <c r="M12" s="28" t="s">
        <v>167</v>
      </c>
      <c r="N12" s="18"/>
    </row>
    <row r="13" spans="1:14" ht="65.25" thickBot="1" thickTop="1">
      <c r="A13" s="3"/>
      <c r="B13" s="3"/>
      <c r="C13" s="3"/>
      <c r="D13" s="3"/>
      <c r="E13" s="41" t="s">
        <v>72</v>
      </c>
      <c r="F13" s="44" t="s">
        <v>126</v>
      </c>
      <c r="G13" s="20"/>
      <c r="H13" s="27">
        <v>660.8</v>
      </c>
      <c r="I13" s="17" t="s">
        <v>75</v>
      </c>
      <c r="J13" s="17"/>
      <c r="K13" s="17"/>
      <c r="L13" s="44" t="s">
        <v>126</v>
      </c>
      <c r="M13" s="28" t="s">
        <v>167</v>
      </c>
      <c r="N13" s="18"/>
    </row>
    <row r="14" spans="1:14" ht="52.5" thickBot="1" thickTop="1">
      <c r="A14" s="3"/>
      <c r="B14" s="3"/>
      <c r="C14" s="3"/>
      <c r="D14" s="3"/>
      <c r="E14" s="41" t="s">
        <v>71</v>
      </c>
      <c r="F14" s="44" t="s">
        <v>142</v>
      </c>
      <c r="G14" s="20"/>
      <c r="H14" s="27">
        <v>1400</v>
      </c>
      <c r="I14" s="17" t="s">
        <v>74</v>
      </c>
      <c r="J14" s="17"/>
      <c r="K14" s="17"/>
      <c r="L14" s="44" t="s">
        <v>142</v>
      </c>
      <c r="M14" s="29" t="s">
        <v>146</v>
      </c>
      <c r="N14" s="18"/>
    </row>
    <row r="15" spans="1:14" ht="57.75" customHeight="1" thickBot="1" thickTop="1">
      <c r="A15" s="3"/>
      <c r="B15" s="3"/>
      <c r="C15" s="3"/>
      <c r="D15" s="3"/>
      <c r="E15" s="41" t="s">
        <v>85</v>
      </c>
      <c r="F15" s="44" t="s">
        <v>142</v>
      </c>
      <c r="G15" s="20"/>
      <c r="H15" s="27">
        <v>900</v>
      </c>
      <c r="I15" s="17" t="s">
        <v>42</v>
      </c>
      <c r="J15" s="17"/>
      <c r="K15" s="17"/>
      <c r="L15" s="44" t="s">
        <v>142</v>
      </c>
      <c r="M15" s="29" t="s">
        <v>146</v>
      </c>
      <c r="N15" s="18"/>
    </row>
    <row r="16" spans="1:14" ht="27" thickBot="1" thickTop="1">
      <c r="A16" s="3"/>
      <c r="B16" s="3"/>
      <c r="C16" s="3"/>
      <c r="D16" s="3"/>
      <c r="E16" s="41" t="s">
        <v>144</v>
      </c>
      <c r="F16" s="44" t="s">
        <v>145</v>
      </c>
      <c r="G16" s="20"/>
      <c r="H16" s="27"/>
      <c r="I16" s="17" t="s">
        <v>50</v>
      </c>
      <c r="J16" s="17"/>
      <c r="K16" s="17"/>
      <c r="L16" s="42" t="s">
        <v>96</v>
      </c>
      <c r="M16" s="29" t="s">
        <v>146</v>
      </c>
      <c r="N16" s="18"/>
    </row>
    <row r="17" spans="1:14" ht="39.75" thickBot="1" thickTop="1">
      <c r="A17" s="3"/>
      <c r="B17" s="3"/>
      <c r="C17" s="3"/>
      <c r="D17" s="3"/>
      <c r="E17" s="41" t="s">
        <v>87</v>
      </c>
      <c r="F17" s="44" t="s">
        <v>93</v>
      </c>
      <c r="G17" s="20"/>
      <c r="H17" s="27">
        <v>30</v>
      </c>
      <c r="I17" s="17" t="s">
        <v>74</v>
      </c>
      <c r="J17" s="17"/>
      <c r="K17" s="17"/>
      <c r="L17" s="42" t="s">
        <v>39</v>
      </c>
      <c r="M17" s="29" t="s">
        <v>147</v>
      </c>
      <c r="N17" s="18"/>
    </row>
    <row r="18" spans="1:14" ht="52.5" thickBot="1" thickTop="1">
      <c r="A18" s="3"/>
      <c r="B18" s="3"/>
      <c r="C18" s="3"/>
      <c r="D18" s="3"/>
      <c r="E18" s="41" t="s">
        <v>88</v>
      </c>
      <c r="F18" s="44" t="s">
        <v>93</v>
      </c>
      <c r="G18" s="20"/>
      <c r="H18" s="27">
        <v>30</v>
      </c>
      <c r="I18" s="17" t="s">
        <v>97</v>
      </c>
      <c r="J18" s="17"/>
      <c r="K18" s="17"/>
      <c r="L18" s="42" t="s">
        <v>39</v>
      </c>
      <c r="M18" s="29" t="s">
        <v>147</v>
      </c>
      <c r="N18" s="18"/>
    </row>
    <row r="19" spans="1:14" ht="83.25" customHeight="1" thickBot="1" thickTop="1">
      <c r="A19" s="3"/>
      <c r="B19" s="3"/>
      <c r="C19" s="3"/>
      <c r="D19" s="3"/>
      <c r="E19" s="41" t="s">
        <v>89</v>
      </c>
      <c r="F19" s="44" t="s">
        <v>93</v>
      </c>
      <c r="G19" s="20"/>
      <c r="H19" s="27">
        <v>30</v>
      </c>
      <c r="I19" s="17" t="s">
        <v>45</v>
      </c>
      <c r="J19" s="17"/>
      <c r="K19" s="17"/>
      <c r="L19" s="42" t="s">
        <v>39</v>
      </c>
      <c r="M19" s="29" t="s">
        <v>147</v>
      </c>
      <c r="N19" s="18"/>
    </row>
    <row r="20" spans="1:14" ht="129" thickBot="1" thickTop="1">
      <c r="A20" s="3"/>
      <c r="B20" s="14" t="s">
        <v>20</v>
      </c>
      <c r="C20" s="14" t="s">
        <v>21</v>
      </c>
      <c r="D20" s="3"/>
      <c r="E20" s="41" t="s">
        <v>155</v>
      </c>
      <c r="F20" s="42" t="s">
        <v>134</v>
      </c>
      <c r="G20" s="17"/>
      <c r="H20" s="17"/>
      <c r="I20" s="17" t="s">
        <v>40</v>
      </c>
      <c r="J20" s="17"/>
      <c r="K20" s="17"/>
      <c r="L20" s="42" t="s">
        <v>135</v>
      </c>
      <c r="M20" s="15" t="s">
        <v>136</v>
      </c>
      <c r="N20" s="18"/>
    </row>
    <row r="21" spans="1:14" ht="115.5" thickBot="1" thickTop="1">
      <c r="A21" s="3"/>
      <c r="B21" s="3"/>
      <c r="C21" s="13" t="s">
        <v>23</v>
      </c>
      <c r="D21" s="3"/>
      <c r="E21" s="48" t="s">
        <v>107</v>
      </c>
      <c r="F21" s="30" t="s">
        <v>27</v>
      </c>
      <c r="G21" s="17"/>
      <c r="H21" s="24">
        <v>609.8</v>
      </c>
      <c r="I21" s="17" t="s">
        <v>40</v>
      </c>
      <c r="J21" s="17"/>
      <c r="K21" s="17"/>
      <c r="L21" s="15" t="s">
        <v>27</v>
      </c>
      <c r="M21" s="15" t="s">
        <v>170</v>
      </c>
      <c r="N21" s="18"/>
    </row>
    <row r="22" ht="15" thickTop="1"/>
  </sheetData>
  <sheetProtection/>
  <mergeCells count="2">
    <mergeCell ref="E2:H2"/>
    <mergeCell ref="A1:N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Mohamed El moctar Ould Gaouad</cp:lastModifiedBy>
  <cp:lastPrinted>2022-07-21T09:37:44Z</cp:lastPrinted>
  <dcterms:created xsi:type="dcterms:W3CDTF">2022-06-10T06:43:51Z</dcterms:created>
  <dcterms:modified xsi:type="dcterms:W3CDTF">2024-05-10T13:43:25Z</dcterms:modified>
  <cp:category/>
  <cp:version/>
  <cp:contentType/>
  <cp:contentStatus/>
</cp:coreProperties>
</file>